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ndiggsis-my.sharepoint.com/personal/a_kolyva_ekkomed_gr/Documents/Documents/17.02.2026/"/>
    </mc:Choice>
  </mc:AlternateContent>
  <xr:revisionPtr revIDLastSave="16" documentId="13_ncr:1_{F0AE4D3C-026D-4411-ADB0-9C3DAFD855B9}" xr6:coauthVersionLast="47" xr6:coauthVersionMax="47" xr10:uidLastSave="{D9368240-803F-4AD9-9865-6E98457B853F}"/>
  <bookViews>
    <workbookView xWindow="-120" yWindow="-120" windowWidth="29040" windowHeight="15840" xr2:uid="{0130E5A6-5DB3-4389-9E6A-0E6AA171F6F0}"/>
  </bookViews>
  <sheets>
    <sheet name="Φύλλο1" sheetId="1" r:id="rId1"/>
  </sheets>
  <definedNames>
    <definedName name="_xlnm.Print_Area" localSheetId="0">Φύλλο1!$A$1:$I$164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47" i="1" l="1"/>
  <c r="F146" i="1"/>
  <c r="F145" i="1"/>
  <c r="F144" i="1"/>
  <c r="F143" i="1"/>
  <c r="F142" i="1"/>
  <c r="F141" i="1"/>
  <c r="F140" i="1"/>
  <c r="F139" i="1"/>
  <c r="F138" i="1"/>
  <c r="F137" i="1"/>
  <c r="F136" i="1"/>
  <c r="F135" i="1"/>
  <c r="F134" i="1"/>
  <c r="F133" i="1"/>
  <c r="F132" i="1"/>
  <c r="F131" i="1"/>
  <c r="F126" i="1"/>
  <c r="G126" i="1" s="1"/>
  <c r="F125" i="1"/>
  <c r="G125" i="1" s="1"/>
  <c r="F124" i="1"/>
  <c r="G124" i="1" s="1"/>
  <c r="F123" i="1"/>
  <c r="F122" i="1"/>
  <c r="G122" i="1" s="1"/>
  <c r="F121" i="1"/>
  <c r="G121" i="1" s="1"/>
  <c r="F120" i="1"/>
  <c r="G120" i="1" s="1"/>
  <c r="F119" i="1"/>
  <c r="G119" i="1" s="1"/>
  <c r="F118" i="1"/>
  <c r="G118" i="1" s="1"/>
  <c r="F117" i="1"/>
  <c r="G117" i="1" s="1"/>
  <c r="F112" i="1"/>
  <c r="F111" i="1"/>
  <c r="F110" i="1"/>
  <c r="F109" i="1"/>
  <c r="F108" i="1"/>
  <c r="F107" i="1"/>
  <c r="F106" i="1"/>
  <c r="F105" i="1"/>
  <c r="F104" i="1"/>
  <c r="F103" i="1"/>
  <c r="F102" i="1"/>
  <c r="F101" i="1"/>
  <c r="G101" i="1" s="1"/>
  <c r="F100" i="1"/>
  <c r="G100" i="1" s="1"/>
  <c r="F95" i="1"/>
  <c r="G95" i="1" s="1"/>
  <c r="F94" i="1"/>
  <c r="G94" i="1" s="1"/>
  <c r="F93" i="1"/>
  <c r="G93" i="1" s="1"/>
  <c r="F92" i="1"/>
  <c r="G92" i="1" s="1"/>
  <c r="F91" i="1"/>
  <c r="G91" i="1" s="1"/>
  <c r="F90" i="1"/>
  <c r="G90" i="1" s="1"/>
  <c r="F89" i="1"/>
  <c r="G89" i="1" s="1"/>
  <c r="F88" i="1"/>
  <c r="G88" i="1" s="1"/>
  <c r="F87" i="1"/>
  <c r="G87" i="1" s="1"/>
  <c r="F86" i="1"/>
  <c r="G86" i="1" s="1"/>
  <c r="F85" i="1"/>
  <c r="G85" i="1" s="1"/>
  <c r="F80" i="1"/>
  <c r="F79" i="1"/>
  <c r="F78" i="1"/>
  <c r="F77" i="1"/>
  <c r="F76" i="1"/>
  <c r="F75" i="1"/>
  <c r="F74" i="1"/>
  <c r="F73" i="1"/>
  <c r="F72" i="1"/>
  <c r="F71" i="1"/>
  <c r="F70" i="1"/>
  <c r="F69" i="1"/>
  <c r="F68" i="1"/>
  <c r="F67" i="1"/>
  <c r="F66" i="1"/>
  <c r="F65" i="1"/>
  <c r="F64"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5" i="1"/>
  <c r="F5" i="1"/>
  <c r="E81" i="1"/>
  <c r="E60" i="1"/>
  <c r="E148" i="1"/>
  <c r="E127" i="1"/>
  <c r="E113" i="1"/>
  <c r="F6" i="1"/>
  <c r="F7" i="1"/>
  <c r="F8" i="1"/>
  <c r="F9" i="1"/>
  <c r="F10" i="1"/>
  <c r="E11" i="1"/>
  <c r="I95" i="1" l="1"/>
  <c r="F148" i="1"/>
  <c r="F60" i="1"/>
  <c r="F81" i="1"/>
  <c r="F113" i="1"/>
  <c r="F127" i="1"/>
  <c r="G123" i="1"/>
  <c r="G127" i="1" s="1"/>
  <c r="I127" i="1" s="1"/>
  <c r="F11" i="1"/>
  <c r="D148" i="1"/>
  <c r="G147" i="1"/>
  <c r="G146" i="1"/>
  <c r="G145" i="1"/>
  <c r="G144" i="1"/>
  <c r="G143" i="1"/>
  <c r="G142" i="1"/>
  <c r="G141" i="1"/>
  <c r="G140" i="1"/>
  <c r="G139" i="1"/>
  <c r="G138" i="1"/>
  <c r="G137" i="1"/>
  <c r="G136" i="1"/>
  <c r="G135" i="1"/>
  <c r="G134" i="1"/>
  <c r="G133" i="1"/>
  <c r="G132" i="1"/>
  <c r="G131" i="1"/>
  <c r="D127" i="1"/>
  <c r="D113" i="1"/>
  <c r="G112" i="1"/>
  <c r="G110" i="1"/>
  <c r="G109" i="1"/>
  <c r="G108" i="1"/>
  <c r="G107" i="1"/>
  <c r="G106" i="1"/>
  <c r="G105" i="1"/>
  <c r="G104" i="1"/>
  <c r="G103" i="1"/>
  <c r="G102" i="1"/>
  <c r="G96" i="1"/>
  <c r="I96" i="1" s="1"/>
  <c r="E96" i="1"/>
  <c r="D96" i="1"/>
  <c r="F96" i="1"/>
  <c r="D81" i="1"/>
  <c r="G80" i="1"/>
  <c r="G79" i="1"/>
  <c r="G78" i="1"/>
  <c r="G77" i="1"/>
  <c r="G76" i="1"/>
  <c r="G75" i="1"/>
  <c r="G74" i="1"/>
  <c r="G73" i="1"/>
  <c r="G72" i="1"/>
  <c r="G71" i="1"/>
  <c r="G70" i="1"/>
  <c r="G68" i="1"/>
  <c r="G67" i="1"/>
  <c r="G66" i="1"/>
  <c r="G65" i="1"/>
  <c r="G64" i="1"/>
  <c r="D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D11" i="1"/>
  <c r="G10" i="1"/>
  <c r="G9" i="1"/>
  <c r="G8" i="1"/>
  <c r="G6" i="1"/>
  <c r="G5" i="1"/>
  <c r="D150" i="1" l="1"/>
  <c r="I126" i="1"/>
  <c r="I8" i="1"/>
  <c r="I147" i="1"/>
  <c r="G148" i="1"/>
  <c r="I148" i="1" s="1"/>
  <c r="G15" i="1"/>
  <c r="G7" i="1"/>
  <c r="G11" i="1" s="1"/>
  <c r="G111" i="1"/>
  <c r="G113" i="1" s="1"/>
  <c r="I113" i="1" s="1"/>
  <c r="G69" i="1"/>
  <c r="G81" i="1" s="1"/>
  <c r="I81" i="1" s="1"/>
  <c r="G60" i="1" l="1"/>
  <c r="I60" i="1" s="1"/>
  <c r="I80" i="1"/>
  <c r="I59" i="1"/>
  <c r="I112" i="1"/>
  <c r="I11" i="1"/>
  <c r="D152" i="1" l="1"/>
  <c r="I10" i="1" l="1"/>
  <c r="I107" i="1"/>
  <c r="I133" i="1"/>
  <c r="D154" i="1"/>
</calcChain>
</file>

<file path=xl/sharedStrings.xml><?xml version="1.0" encoding="utf-8"?>
<sst xmlns="http://schemas.openxmlformats.org/spreadsheetml/2006/main" count="433" uniqueCount="291">
  <si>
    <t xml:space="preserve">ΤΙΤΛΟΣ ΟΠΤΙΚΟΑΚΟΥΣΤΙΚΟΥ ΕΡΓΟΥ : </t>
  </si>
  <si>
    <t>ΚΩΔΙΚΟΣ
ΟΠΣΚΕ</t>
  </si>
  <si>
    <t xml:space="preserve">1. ΑΜΟΙΒΕΣ ΣΕΝΑΡΙΟΓΡΑΦΟΥ, ΣΚΗΝΟΘΕΤΗ, ΠΑΡΑΓΩΓΟΥ, Α' Β' ΠΡΩΤΑΓΩΝΙΣΤΙΚΟΥ ΡΟΛΟΥ (ABOVE THE LINE) ΚΑΙ ΑΜΟΙΒΕΣ ΓΙΑ ΠΝΕΥΜΑΤΙΚΑ ΔΙΚΑΙΩΜΑΤΑ </t>
  </si>
  <si>
    <t>ΠΡΟΕΤΟΙΜΑΣΙΑ ΠΟΣΟ</t>
  </si>
  <si>
    <t>ΠΑΡΑΓΩΓΗ ΠΟΣΟ</t>
  </si>
  <si>
    <t>ΣΥΝΟΛΙΚΕΣ ΔΑΠΑΝΕΣ</t>
  </si>
  <si>
    <t>ΕΠΙΛΕΞΙΜΕΣ ΔΑΠΑΝΕΣ</t>
  </si>
  <si>
    <t>CASH REBATE 40%</t>
  </si>
  <si>
    <t>1.1</t>
  </si>
  <si>
    <t>01.19</t>
  </si>
  <si>
    <r>
      <t xml:space="preserve">ΑΜΟΙΒΗ ΣΕΝΑΡΙΟΓΡΑΦΟΥ (συμπ. εργ. εισφορών) </t>
    </r>
    <r>
      <rPr>
        <sz val="10"/>
        <color rgb="FF0000FF"/>
        <rFont val="Calibri"/>
        <family val="2"/>
        <charset val="161"/>
        <scheme val="minor"/>
      </rPr>
      <t>[SCRIPTWRITER FEE (incl.social security contributions)]</t>
    </r>
  </si>
  <si>
    <t>*</t>
  </si>
  <si>
    <r>
      <t>*μέχρι 30% ΤΩΝ ΕΠΙΛΕΞΙΜΩΝ ΔΑΠΑΝΩΝ (</t>
    </r>
    <r>
      <rPr>
        <b/>
        <sz val="8"/>
        <color rgb="FF0000FF"/>
        <rFont val="Calibri"/>
        <family val="2"/>
        <charset val="161"/>
        <scheme val="minor"/>
      </rPr>
      <t>ATL up to 30% of the ELIGIBLE EXPENSES)</t>
    </r>
  </si>
  <si>
    <t>1.2</t>
  </si>
  <si>
    <r>
      <t>ΑΜΟΙΒΗ ΣΚΗΝΟΘΕΤΗ (συμπ. εργ. εισφορών)</t>
    </r>
    <r>
      <rPr>
        <sz val="10"/>
        <color rgb="FF0000FF"/>
        <rFont val="Calibri"/>
        <family val="2"/>
        <charset val="161"/>
        <scheme val="minor"/>
      </rPr>
      <t xml:space="preserve"> [DIRECTOR FEE (incl. social security contributions)]</t>
    </r>
  </si>
  <si>
    <t>1.3</t>
  </si>
  <si>
    <r>
      <t>ΑΜΟΙΒΗ ΠΑΡΑΓΩΓΟΥ</t>
    </r>
    <r>
      <rPr>
        <sz val="10"/>
        <color rgb="FF0000FF"/>
        <rFont val="Calibri"/>
        <family val="2"/>
        <charset val="161"/>
        <scheme val="minor"/>
      </rPr>
      <t xml:space="preserve"> [PRODUCER FEE]</t>
    </r>
  </si>
  <si>
    <t>Σύνολο ATL</t>
  </si>
  <si>
    <t>1.4</t>
  </si>
  <si>
    <r>
      <rPr>
        <sz val="10"/>
        <rFont val="Calibri"/>
        <family val="2"/>
        <charset val="161"/>
        <scheme val="minor"/>
      </rPr>
      <t>ΑΜΟΙΒΗ ΠΡΩΤΑΓΩΝΙΣΤΙΚΟΥ ΡΟΛΟΥ Α' και Β</t>
    </r>
    <r>
      <rPr>
        <b/>
        <sz val="10"/>
        <rFont val="Calibri"/>
        <family val="2"/>
        <charset val="161"/>
        <scheme val="minor"/>
      </rPr>
      <t>'</t>
    </r>
    <r>
      <rPr>
        <sz val="10"/>
        <color rgb="FF3333FF"/>
        <rFont val="Calibri"/>
        <family val="2"/>
        <charset val="161"/>
        <scheme val="minor"/>
      </rPr>
      <t xml:space="preserve"> [LEAD CAST ROLE A' and B']</t>
    </r>
  </si>
  <si>
    <t>1.5</t>
  </si>
  <si>
    <r>
      <t>ΑΜΟΙΒΗ ΜΟΥΣΙΚΟΣΥΝΘΕΤΗ (ΑΜΟΙΒΗ ΣΥΝΘΕΣΗΣ ΠΡΩΤΟΤΥΠΗΣ ΜΟΥΣΙΚΗΣ)</t>
    </r>
    <r>
      <rPr>
        <sz val="10"/>
        <color rgb="FF0000FF"/>
        <rFont val="Calibri"/>
        <family val="2"/>
        <charset val="161"/>
        <scheme val="minor"/>
      </rPr>
      <t xml:space="preserve"> [MUSIC RIGHTS (Fee for original music composition)]</t>
    </r>
  </si>
  <si>
    <t>Ποσοστό ATL</t>
  </si>
  <si>
    <t>1.6</t>
  </si>
  <si>
    <r>
      <t xml:space="preserve">ΔΑΠΑΝΕΣ ΚΤΗΣΗΣ ΠΡΟΫΦΙΣΤΑΜΕΝΩΝ ΕΡΓΩΝ (ΣΤΟ ΟΠΟΙΟ ΒΑΣΙΖΕΤΑΙ ΤΟ ΣΕΝΑΡΙΟ (ΣΥΜΠΕΡ OPTION AGREEMENT ΓΙΑ ΛΟΓΟΤΕΧΝΙΚΟ ΕΡΓΟ κλτ) </t>
    </r>
    <r>
      <rPr>
        <sz val="10"/>
        <color rgb="FF0000FF"/>
        <rFont val="Calibri"/>
        <family val="2"/>
        <charset val="161"/>
        <scheme val="minor"/>
      </rPr>
      <t>[FEES FOR PRE-EXISTING WORKS ON WHICH THE SCRIPT IS BASED INCLUDING OPTION AGREEMENT FOR BOOKS etc.)]FEES FOR PRE-EXISTING WORKS ON WHICH THE SCRIPT IS BASED INCLUDING OPTION AGREEMENT FOR BOOKS etc.)]</t>
    </r>
  </si>
  <si>
    <t>ΣΥΝΟΛΟ ΚΑΤΗΓΟΡΙΑΣ 1</t>
  </si>
  <si>
    <t>2. ΑΜΟΙΒΕΣ ΣΥΝΕΡΓΕΙΟΥ, ΗΘΟΠΟΙΩΝ &amp; ΕΚΤΕΛΕΣΤΗ ΠΑΡΑΓΩΓΗΣ</t>
  </si>
  <si>
    <t>2.1</t>
  </si>
  <si>
    <t>01.20</t>
  </si>
  <si>
    <r>
      <t>ΑΜΟΙΒΗ ΕΚΤΕΛΕΣΤΗ ΠΑΡΑΓΩΓΗΣ</t>
    </r>
    <r>
      <rPr>
        <b/>
        <sz val="10"/>
        <color rgb="FF0000FF"/>
        <rFont val="Calibri"/>
        <family val="2"/>
        <charset val="161"/>
        <scheme val="minor"/>
      </rPr>
      <t xml:space="preserve"> </t>
    </r>
    <r>
      <rPr>
        <sz val="10"/>
        <color rgb="FF0000FF"/>
        <rFont val="Calibri"/>
        <family val="2"/>
        <charset val="161"/>
        <scheme val="minor"/>
      </rPr>
      <t>[PRODUCTION SERVICES' COMPANY FEE]</t>
    </r>
  </si>
  <si>
    <t>**</t>
  </si>
  <si>
    <r>
      <t xml:space="preserve">** η αμοιβή της εκτελέστριας παραγωγής αναγνωρίζεται ως επιλέξιμη έως ποσοστού </t>
    </r>
    <r>
      <rPr>
        <b/>
        <sz val="6.5"/>
        <rFont val="Calibri"/>
        <family val="2"/>
        <charset val="161"/>
        <scheme val="minor"/>
      </rPr>
      <t>10%</t>
    </r>
    <r>
      <rPr>
        <sz val="6.5"/>
        <rFont val="Calibri"/>
        <family val="2"/>
        <charset val="161"/>
        <scheme val="minor"/>
      </rPr>
      <t xml:space="preserve"> επί του συνολικού κόστους του προϋπολογισμού του έργου που ανέλαβε να εκτελέσει.</t>
    </r>
  </si>
  <si>
    <t>2.2</t>
  </si>
  <si>
    <r>
      <t xml:space="preserve">ΑΜΟΙΒΕΣ ΑΛΛΩΝ ΗΘΟΠΟΙΩΝ, ΑΤΖΈΝΤΗΔΩΝ ΗΘΟΠΟΙΩΝ, ΕΚΠΑΙΔΕΥΤΩΝ ΗΘΟΠΟΙΩΝ, ΧΟΡΟΓΡΑΦΩΝ, ΕΠΙΜΕΛΗΤΩΝ ΔΙΑΛΟΓΩΝ κλπ </t>
    </r>
    <r>
      <rPr>
        <sz val="10"/>
        <color rgb="FF0000FF"/>
        <rFont val="Calibri"/>
        <family val="2"/>
        <charset val="161"/>
        <scheme val="minor"/>
      </rPr>
      <t>[SUPPORT ACTOR FEES, AGENT FEES, TRAINER FEES, CHOREOGRAPHER FEES, DIALOGUE COACH FEES etc.]</t>
    </r>
  </si>
  <si>
    <t>2.3</t>
  </si>
  <si>
    <r>
      <t>ΑΜΟΙΒΕΣ ΒΟΗΘΗΤΙΚΩΝ ΗΘΟΠΟΙΩΝ</t>
    </r>
    <r>
      <rPr>
        <sz val="10"/>
        <color rgb="FF0000FF"/>
        <rFont val="Calibri"/>
        <family val="2"/>
        <charset val="161"/>
        <scheme val="minor"/>
      </rPr>
      <t xml:space="preserve"> [FEES FOR EXTRAS, FEATURED EXTRAS, STAND INS] </t>
    </r>
  </si>
  <si>
    <t>2.4</t>
  </si>
  <si>
    <r>
      <t xml:space="preserve">ΑΜΟΙΒΗ STUNT COORDINATOR </t>
    </r>
    <r>
      <rPr>
        <sz val="10"/>
        <color rgb="FF0000FF"/>
        <rFont val="Calibri"/>
        <family val="2"/>
        <charset val="161"/>
        <scheme val="minor"/>
      </rPr>
      <t>[STUNT COORDINATOR FEE]</t>
    </r>
  </si>
  <si>
    <t>2.5</t>
  </si>
  <si>
    <r>
      <t>ΑΜΟΙΒΕΣ STUNTS</t>
    </r>
    <r>
      <rPr>
        <sz val="10"/>
        <color rgb="FF0000FF"/>
        <rFont val="Calibri"/>
        <family val="2"/>
        <charset val="161"/>
        <scheme val="minor"/>
      </rPr>
      <t xml:space="preserve"> [FEES FOR ACROBATS, FIGHTERS, PRECISION DRIVERS etc.]</t>
    </r>
  </si>
  <si>
    <t>2.6</t>
  </si>
  <si>
    <r>
      <t xml:space="preserve">ΑΜΟΙΒΗ ΟΡΓΑΝΩΣΗ ΠΑΡΑΓΩΓΗΣ </t>
    </r>
    <r>
      <rPr>
        <sz val="10"/>
        <color rgb="FF0000FF"/>
        <rFont val="Calibri"/>
        <family val="2"/>
        <charset val="161"/>
        <scheme val="minor"/>
      </rPr>
      <t>[LINE PRODUCER FEE]</t>
    </r>
  </si>
  <si>
    <t>2.7</t>
  </si>
  <si>
    <r>
      <t xml:space="preserve">ΑΜΟΙΒΗ ΔΙΕΥΘΥΝΤΗΣ ΠΑΡΑΓΩΓΗΣ </t>
    </r>
    <r>
      <rPr>
        <sz val="10"/>
        <color rgb="FF0000FF"/>
        <rFont val="Calibri"/>
        <family val="2"/>
        <charset val="161"/>
        <scheme val="minor"/>
      </rPr>
      <t>[PRODUCTION MANAGER FEE]</t>
    </r>
  </si>
  <si>
    <t>2.8</t>
  </si>
  <si>
    <r>
      <t>ΒΟΗΘΟΙ ΠΑΡΑΓΩΓΗΣ ( ΣΥΜΠ.. Β. ΔΝΤΗ ΠΑΡΑΓΩΓΗΣ, ΣΥΝΤΟΝΙΣΤΩΝ ΠΑΡΑΓΩΓΗΣ, ΒΟΗΘΩΝ ΠΑΡΑΓΩΓΗΣ ΣΤΟ ΣΕΤ, ΒΟΗΘΩΝ ΠΑΡΑΓΩΓΗΣ ΣΤΟ ΓΡΑΦΕΙΟ, ΓΡΑΜΜΑΤΕΙΑΚΗΣ ΥΠΟΣΤΗΡΙΞΗΣ κλπ)</t>
    </r>
    <r>
      <rPr>
        <sz val="10"/>
        <color rgb="FF3366FF"/>
        <rFont val="Calibri"/>
        <family val="2"/>
        <charset val="161"/>
        <scheme val="minor"/>
      </rPr>
      <t xml:space="preserve"> [PROD. ASSISTANTS INCL. ASSISTANT PROD MANAGER, PROD COORDINATOR, SET PROD ASSISTANTS, PROD OFFICE ASSISTANTS, ADMINISTRATION, RUNNERS etc.]</t>
    </r>
  </si>
  <si>
    <t>2.9</t>
  </si>
  <si>
    <r>
      <t>ΥΠΕΥΘΥΝΟΣ ΧΩΡΩΝ ΓΥΡΙΣΜΑΤΟΣ</t>
    </r>
    <r>
      <rPr>
        <sz val="10"/>
        <color rgb="FF0000FF"/>
        <rFont val="Calibri"/>
        <family val="2"/>
        <charset val="161"/>
        <scheme val="minor"/>
      </rPr>
      <t xml:space="preserve"> [LOCATION MANAGER]</t>
    </r>
  </si>
  <si>
    <t>2.10</t>
  </si>
  <si>
    <r>
      <t xml:space="preserve">ΒΟΗΘΟΙ ΧΩΡΩΝ ΓΥΡΙΣΜΑΤΟΣ (ΣΥΜΠ. ΥΠΕΥΘΥΝΟΥ UNIT, LOCATION ASSISTANTS, UNIT ASSISTANTS, LOCATION MARSHALLS, κλπ) </t>
    </r>
    <r>
      <rPr>
        <sz val="10"/>
        <color rgb="FF0000FF"/>
        <rFont val="Calibri"/>
        <family val="2"/>
        <charset val="161"/>
        <scheme val="minor"/>
      </rPr>
      <t>[LOCATION ASSISTANTS (INCL. UNIT MANAGERS, LOCATION ASSISTANTS, UNIT ASSISTANTS, LOCATION MARSHALLS etc.)</t>
    </r>
    <r>
      <rPr>
        <sz val="10"/>
        <rFont val="Calibri"/>
        <family val="2"/>
        <charset val="161"/>
        <scheme val="minor"/>
      </rPr>
      <t xml:space="preserve"> </t>
    </r>
  </si>
  <si>
    <t>2.11</t>
  </si>
  <si>
    <r>
      <t>ΥΠΕΥΘΥΝΟΣ ΜΕΤΑΚΙΝΗΣΕΩΝ ΚΑΙ ΜΕΤΑΦΟΡΩΝ</t>
    </r>
    <r>
      <rPr>
        <sz val="10"/>
        <color rgb="FF0000FF"/>
        <rFont val="Calibri"/>
        <family val="2"/>
        <charset val="161"/>
        <scheme val="minor"/>
      </rPr>
      <t xml:space="preserve"> [TRANSPORTATION COORDINATOR]</t>
    </r>
  </si>
  <si>
    <t>2.12</t>
  </si>
  <si>
    <r>
      <t>ΒΟΗΘΟΙ ΥΠΕΥΘΥΝΟΥ ΜΕΤΑΚΙΝΗΣΕΩΝ ΚΑΙ ΜΕΤΑΦΟΡΩΝ</t>
    </r>
    <r>
      <rPr>
        <sz val="10"/>
        <color rgb="FF0000FF"/>
        <rFont val="Calibri"/>
        <family val="2"/>
        <charset val="161"/>
        <scheme val="minor"/>
      </rPr>
      <t xml:space="preserve"> [ASSISTANTS TO TRANSPORTATION COORDINATOR]</t>
    </r>
  </si>
  <si>
    <t>2.13</t>
  </si>
  <si>
    <r>
      <t xml:space="preserve">ΟΔΗΓΟΙ ΟΧΗΜΑΤΩΝ ΜΕΤΑΦΟΡΑΣ ΚΑΙ ΜΕΤΑΚΙΝΗΣΗΣ ΠΡΟΣΩΠΙΚΟΥ </t>
    </r>
    <r>
      <rPr>
        <sz val="10"/>
        <color rgb="FF0000FF"/>
        <rFont val="Calibri"/>
        <family val="2"/>
        <charset val="161"/>
        <scheme val="minor"/>
      </rPr>
      <t>[DRIVERS FOR CREW &amp; CAST TRANSPORTATION]</t>
    </r>
  </si>
  <si>
    <t>2.14</t>
  </si>
  <si>
    <r>
      <t xml:space="preserve">ΟΔΗΓΟΙ ΟΧΗΜΑΤΩΝ ΜΕΤΑΦΟΡΑΣ ΕΞΟΠΛΙΣΜΟΥ ΠΑΝΤΟΣ ΕΙΔΟΥΣ </t>
    </r>
    <r>
      <rPr>
        <sz val="10"/>
        <color rgb="FF0000FF"/>
        <rFont val="Calibri"/>
        <family val="2"/>
        <charset val="161"/>
        <scheme val="minor"/>
      </rPr>
      <t>[DRIVERS FOR TRANSPORTATION OF EQUIPMENT]</t>
    </r>
  </si>
  <si>
    <t>2.15</t>
  </si>
  <si>
    <r>
      <t xml:space="preserve">ΠΡΟΣΩΠΙΚΟ CATERING ΚΑΙ CRAFT SERVICE </t>
    </r>
    <r>
      <rPr>
        <sz val="10"/>
        <color rgb="FF0000FF"/>
        <rFont val="Calibri"/>
        <family val="2"/>
        <charset val="161"/>
        <scheme val="minor"/>
      </rPr>
      <t>[CATERING &amp; CRAFT PERSONNEL]</t>
    </r>
  </si>
  <si>
    <t>2.16</t>
  </si>
  <si>
    <r>
      <t xml:space="preserve">ΠΡΟΣΩΠΙΚΟ ΥΓΕΙΙΝΗΣ ΚΑΙ ΑΣΦΑΛΕΙΑΣ (ΣΥΜΠ. ΙΑΤΡΟΥΣ, ΝΟΣΗΛΕΥΤΕΣ, ΥΠΕΥΘΥΝΟΥΣ COVID, ΟΜΑΔΑΣ ΑΠΟΛΥΜΑΝΣΕΩΝ ΚΑΙ ΤΗΡΗΣΗΣ ΜΕΤΡΩΝ ΥΓΕΙΑΣ ΚΑΙ ΑΣΦΑΛΕΙΑΣ, ΠΡΟΣΩΠΙΚΟ SECURITY ΓΙΑ ΤΟ ΓΥΡΙΣΜΑ, ΤΙΣ ΑΠΟΘΗΚΕΣ, ΤΑ ΓΡΑΦΕΙΑ κλπ) </t>
    </r>
    <r>
      <rPr>
        <sz val="10"/>
        <color rgb="FF0000FF"/>
        <rFont val="Calibri"/>
        <family val="2"/>
        <charset val="161"/>
        <scheme val="minor"/>
      </rPr>
      <t xml:space="preserve">[HEALTH &amp; SAFETY PERSONNEL INCL. DOCTORS, NURSES, COVID COORDINATORS, DISINFECTION &amp; ENFORCEMENT OF HEALTH &amp; SAFETY PROTOCOLS COORDINATORS, SECURITY PERSONNEL FOR FILMING LOCATIONS, WAREHOUSES, PROD OFFICES etc.] </t>
    </r>
  </si>
  <si>
    <t>2.17</t>
  </si>
  <si>
    <r>
      <t xml:space="preserve">Α' ΒΟΗΘΟΣ ΣΚΗΝΟΘΕΤΗ </t>
    </r>
    <r>
      <rPr>
        <sz val="10"/>
        <color rgb="FF0000FF"/>
        <rFont val="Calibri"/>
        <family val="2"/>
        <charset val="161"/>
        <scheme val="minor"/>
      </rPr>
      <t>[1ST ASSISTANT DIRECTOR]</t>
    </r>
  </si>
  <si>
    <t>2.18</t>
  </si>
  <si>
    <r>
      <t xml:space="preserve">ΒΟΗΘΟΙ ΣΚΗΝΟΘΕΤΗ (ΣΥΜΠ. 2ων, 3ων, SET PA's, RUNNERS, SCRIPT CONTINUITY) </t>
    </r>
    <r>
      <rPr>
        <sz val="10"/>
        <color rgb="FF0000FF"/>
        <rFont val="Calibri"/>
        <family val="2"/>
        <charset val="161"/>
        <scheme val="minor"/>
      </rPr>
      <t>[ASSISTANT DIRECTORS (INCL. 2nd, 3rd, SET PA, RUNNERS, SCRIPT CONTINUITY)]</t>
    </r>
  </si>
  <si>
    <t>2.19</t>
  </si>
  <si>
    <t>2.20</t>
  </si>
  <si>
    <r>
      <t xml:space="preserve">ΥΠΕΥΘΥΝΟΙ ΕΥΡΕΣΗΣ ΚΑΙ ΔΙΑΧΕΙΡΙΣΗΣ ΒΟΗΘΗΤΙΚΩΝ ΗΘΟΠΟΙΩΝ, ΕΙΔΙΚΩΝ ΒΟΗΘΗΤΙΚΩΝ ΗΘΟΠΟΙΩΝ, κλπ </t>
    </r>
    <r>
      <rPr>
        <sz val="10"/>
        <color rgb="FF0000FF"/>
        <rFont val="Calibri"/>
        <family val="2"/>
        <charset val="161"/>
        <scheme val="minor"/>
      </rPr>
      <t>[EXTRAS CASTING DIRECTORS]</t>
    </r>
  </si>
  <si>
    <t>2.21</t>
  </si>
  <si>
    <r>
      <t>ΔΙΕΥΘΥΝΤΗΣ ΦΩΤΟΓΡΑΦΙΑΣ</t>
    </r>
    <r>
      <rPr>
        <sz val="10"/>
        <color rgb="FF0000FF"/>
        <rFont val="Calibri"/>
        <family val="2"/>
        <charset val="161"/>
        <scheme val="minor"/>
      </rPr>
      <t xml:space="preserve"> [DIRECTOR OF PHOTOGRAPHY]</t>
    </r>
  </si>
  <si>
    <t>2.22</t>
  </si>
  <si>
    <r>
      <t>ΤΜΗΜΑ ΚΑΜΕΡΑΣ (ΟΠΕΡΑΤΕΡ, DIT, Β. ΟΠΕΡΑΤΕΡ, ΥΠΕΥΘΥΝΟΙ ΒΙΝΤΕΟ, ΒΟΗΘΟΙ ΒΙΝΤΕΟ κλπ)</t>
    </r>
    <r>
      <rPr>
        <sz val="10"/>
        <color rgb="FF0000FF"/>
        <rFont val="Calibri"/>
        <family val="2"/>
        <charset val="161"/>
        <scheme val="minor"/>
      </rPr>
      <t xml:space="preserve"> [CAMERA DEPT. (CAMERA ASS. DIT, 2nd CAMERA ASS., VIDEO OPERATORS, VIDEO ASSIST etc.)]</t>
    </r>
  </si>
  <si>
    <t>2.23</t>
  </si>
  <si>
    <r>
      <t xml:space="preserve">ΕΠΙΚΕΦΑΛΗΣ ΗΛΕΚΤΡΟΛΟΓΟΣ </t>
    </r>
    <r>
      <rPr>
        <sz val="10"/>
        <color rgb="FF0000FF"/>
        <rFont val="Calibri"/>
        <family val="2"/>
        <charset val="161"/>
        <scheme val="minor"/>
      </rPr>
      <t>[GAFFER]</t>
    </r>
  </si>
  <si>
    <t>2.24</t>
  </si>
  <si>
    <r>
      <t>ΗΛΕΚΤΡΟΛΟΓΟΙ (ΣΥΜΠ. BEST BOY, Β. ΗΛΕΚΤΡΟΛΟΓΩΝ, ΧΕΙΡΙΣΤΕΣ ΓΕΝΝΗΤΡΙΑΣ, ΗΛΕΚΤΡΟΛΟΓΩΝ ΠΡΟΕΤΟΙΜΑΣΙΑΣ κλπ)</t>
    </r>
    <r>
      <rPr>
        <sz val="10"/>
        <color rgb="FF0000FF"/>
        <rFont val="Calibri"/>
        <family val="2"/>
        <charset val="161"/>
        <scheme val="minor"/>
      </rPr>
      <t xml:space="preserve"> [ELECTRICIANS (INCL. BEST BOY, ASS. ELECTRICIANS, GENERATOR OPERATORS, PRE-PROD &amp; WRAP ELECTRICIANS)]</t>
    </r>
  </si>
  <si>
    <t>2.25</t>
  </si>
  <si>
    <r>
      <t>ΕΠΙΚΕΦΑΛΗΣ ΜΑΚΙΝΙΣΤΑΣ</t>
    </r>
    <r>
      <rPr>
        <sz val="10"/>
        <color rgb="FF0000FF"/>
        <rFont val="Calibri"/>
        <family val="2"/>
        <charset val="161"/>
        <scheme val="minor"/>
      </rPr>
      <t xml:space="preserve"> [KEY GRIP]</t>
    </r>
  </si>
  <si>
    <t>2.26</t>
  </si>
  <si>
    <r>
      <t xml:space="preserve">ΤΜΗΜΑ ΜΑΚΙΝΙΣΤΩΝ (BEST BOY, ΜΑΚΙΝΙΣΤΑΣ ΚΑΡΕΛΟΥ, ΒΟΗΘΟΙ ΜΑΚΙΝΙΣΤΑ, ΜΑΚΙΝΙΣΤΕΣ ΠΡΟΕΤΟΙΜΑΣΙΑΣ, κλπ) </t>
    </r>
    <r>
      <rPr>
        <sz val="10"/>
        <color rgb="FF0000FF"/>
        <rFont val="Calibri"/>
        <family val="2"/>
        <charset val="161"/>
        <scheme val="minor"/>
      </rPr>
      <t>[GRIP DEPT. (INCL. BEST BOY, DOLLY GRIP, ASS. GRIPS, PRE-PROD GRIPS etc.)]</t>
    </r>
  </si>
  <si>
    <t>2.27</t>
  </si>
  <si>
    <r>
      <t>ΤΜΗΜΑ ΧΕΙΡΙΣΤΩΝ &amp; ΒΟΗΘΟΙ ΧΕΙΡΙΣΤΩΝ ΕΞΕΙΔΙΚΕΥΜΕΝΩΝ ΜΗΧΑΝΗΜΑΤΩΝ ΚΑΜΕΡΑΣ</t>
    </r>
    <r>
      <rPr>
        <sz val="10"/>
        <color rgb="FF0000FF"/>
        <rFont val="Calibri"/>
        <family val="2"/>
        <charset val="161"/>
        <scheme val="minor"/>
      </rPr>
      <t xml:space="preserve"> [OPERATORS / TECHNICIANS &amp; ASS. OF STEADICAM, DRONE, HELICOPTER, UNDERWATER CAMERA etc.)]</t>
    </r>
  </si>
  <si>
    <t>2.28</t>
  </si>
  <si>
    <r>
      <t>ΦΩΤΟΓΡΑΦΟΣ ΠΛΑΤΩ ΚΑΙ ΟΜΑΔΑΣ ΚΑΤΑΣΚΕΥΗΣ ΤΑΙΝΙΑΣ ΓΙΑ ΤΗ ΔΙΑΔΙΚΑΣΙΑ ΠΑΡΑΓΩΓΗΣ (MAKING OF)</t>
    </r>
    <r>
      <rPr>
        <sz val="10"/>
        <color rgb="FF0000FF"/>
        <rFont val="Calibri"/>
        <family val="2"/>
        <charset val="161"/>
        <scheme val="minor"/>
      </rPr>
      <t xml:space="preserve"> [STILLS PHOTOGRAPHER &amp; MAKING OF DEPT. PERSONNEL]</t>
    </r>
  </si>
  <si>
    <t>2.29</t>
  </si>
  <si>
    <r>
      <t>ΗΧΟΛΗΠΤΗΣ &amp; ΒΟΗΘΟΙ ΗΧΟΛΗΠΤΗ ( ΣΥΜΠ.. ΜΠΟΥΜΑΝ, ΒΟΗΘΟΥ ΚΑΛΩΔΙΩΝ κλπ)</t>
    </r>
    <r>
      <rPr>
        <sz val="10"/>
        <color rgb="FF0000FF"/>
        <rFont val="Calibri"/>
        <family val="2"/>
        <charset val="161"/>
        <scheme val="minor"/>
      </rPr>
      <t xml:space="preserve"> [SOUND RECORDIST &amp; ASSISTANTS (INCL. BOOMMAN, CABLE PERSON etc.)]</t>
    </r>
  </si>
  <si>
    <t>2.30</t>
  </si>
  <si>
    <r>
      <t>ΚΑΛΛΙΤΕΧΝΙΚΟΣ ΔΙΕΥΘΥΝΤΗΣ</t>
    </r>
    <r>
      <rPr>
        <sz val="10"/>
        <color rgb="FF0000FF"/>
        <rFont val="Calibri"/>
        <family val="2"/>
        <charset val="161"/>
        <scheme val="minor"/>
      </rPr>
      <t xml:space="preserve"> [PRODUCTION DESIGNER]</t>
    </r>
  </si>
  <si>
    <t>2.31</t>
  </si>
  <si>
    <r>
      <t>ΣΚΗΝΟΓΡΑΦΟΣ</t>
    </r>
    <r>
      <rPr>
        <sz val="10"/>
        <color rgb="FF0000FF"/>
        <rFont val="Calibri"/>
        <family val="2"/>
        <charset val="161"/>
        <scheme val="minor"/>
      </rPr>
      <t xml:space="preserve"> [ART DIRECTOR]</t>
    </r>
  </si>
  <si>
    <t>2.32</t>
  </si>
  <si>
    <r>
      <rPr>
        <sz val="10"/>
        <rFont val="Calibri"/>
        <family val="2"/>
        <charset val="161"/>
        <scheme val="minor"/>
      </rPr>
      <t>ΤΜΗΜΑ ΚΑΛΛΙΤΕΧΝΙΚΟΥ ΔΙΕΥΘΥΝΤΗ (ΣΥΜΠ. ΣΧΕΔΙΑΣΤΗ ΣΚΗΝΙΚΩΝ, ΓΡΑΦΙΣΤΑ, κλπ)</t>
    </r>
    <r>
      <rPr>
        <sz val="10"/>
        <color rgb="FF0000FF"/>
        <rFont val="Calibri"/>
        <family val="2"/>
        <charset val="161"/>
        <scheme val="minor"/>
      </rPr>
      <t xml:space="preserve"> [ART DEPT. (incl. SET DESIGNER, GRAPHIC ARTIST etc.)]</t>
    </r>
  </si>
  <si>
    <t>2.33</t>
  </si>
  <si>
    <r>
      <t xml:space="preserve">ΤΜΗΜΑ ΣΚΗΝΙΚΩΝ ΚΑΙ ΦΡΟΝΤΙΣΤΗΡΙΩΝ (ΣΥΜΠ. ΟΛΩΝ ΤΩΝ ΡΟΛΩΝ ΣΤΟ SET DRESSING, ΣΤΑ ΦΡΟΝΤΙΣΤΗΡΙΑ ΚΛΠ) </t>
    </r>
    <r>
      <rPr>
        <sz val="10"/>
        <color rgb="FF0000FF"/>
        <rFont val="Calibri"/>
        <family val="2"/>
        <charset val="161"/>
        <scheme val="minor"/>
      </rPr>
      <t>[SET &amp; PROPS DEPT (INCL. SET DRESSERS, PROPS BUYERS)]</t>
    </r>
  </si>
  <si>
    <t>2.34</t>
  </si>
  <si>
    <r>
      <rPr>
        <sz val="10"/>
        <rFont val="Calibri"/>
        <family val="2"/>
        <charset val="161"/>
        <scheme val="minor"/>
      </rPr>
      <t>ΤΜΗΜΑ ΚΑΤΑΣΚΕΥΩΝ (ΣΤΗΝ ΠΕΡΙΠΤΩΣΗ ΠΟΥ ΕΙΝΑΙ ΧΩΡΙΣΤΑ ΑΠΟ ΤΑ ΥΛΙΚΑ ΤΩΝ ΚΑΤΑΣΚΕΥΩΝ) ΞΥΛΟΥΡΓΟΙ, ΖΩΓΡΑΦΟΙ κλπ.</t>
    </r>
    <r>
      <rPr>
        <sz val="10"/>
        <color rgb="FF0000FF"/>
        <rFont val="Calibri"/>
        <family val="2"/>
        <charset val="161"/>
        <scheme val="minor"/>
      </rPr>
      <t xml:space="preserve"> [CONSTRUCTION DEPT (INCL. CARPENTERS, PAINTERS etc.)] </t>
    </r>
  </si>
  <si>
    <t>2.35</t>
  </si>
  <si>
    <r>
      <rPr>
        <sz val="10"/>
        <rFont val="Calibri"/>
        <family val="2"/>
        <charset val="161"/>
        <scheme val="minor"/>
      </rPr>
      <t>ΤΜΗΜΑ ΔΙΑΧΕΙΡΙΣΗΣ ΟΠΛΩΝ ΚΑΙ ΕΚΡΗΚΤΙΚΩΝ</t>
    </r>
    <r>
      <rPr>
        <sz val="10"/>
        <color rgb="FF0000FF"/>
        <rFont val="Calibri"/>
        <family val="2"/>
        <charset val="161"/>
        <scheme val="minor"/>
      </rPr>
      <t xml:space="preserve"> [ARMORY DEPT INCL. WEAPONS MASTER, ARMORER etc.]</t>
    </r>
  </si>
  <si>
    <t>2.36</t>
  </si>
  <si>
    <r>
      <rPr>
        <sz val="10"/>
        <rFont val="Calibri"/>
        <family val="2"/>
        <charset val="161"/>
        <scheme val="minor"/>
      </rPr>
      <t>ΤΜΗΜΑ ΜΟΝΤΑΖ</t>
    </r>
    <r>
      <rPr>
        <sz val="10"/>
        <color rgb="FF0000FF"/>
        <rFont val="Calibri"/>
        <family val="2"/>
        <charset val="161"/>
        <scheme val="minor"/>
      </rPr>
      <t xml:space="preserve"> [EDITING DEPT]</t>
    </r>
  </si>
  <si>
    <t>2.37</t>
  </si>
  <si>
    <r>
      <rPr>
        <sz val="10"/>
        <rFont val="Calibri"/>
        <family val="2"/>
        <charset val="161"/>
        <scheme val="minor"/>
      </rPr>
      <t xml:space="preserve">ΤΜΗΜΑ ΔΙΑΧΕΙΡΙΣΗΣ SFX </t>
    </r>
    <r>
      <rPr>
        <sz val="10"/>
        <color theme="5"/>
        <rFont val="Calibri"/>
        <family val="2"/>
        <charset val="161"/>
        <scheme val="minor"/>
      </rPr>
      <t xml:space="preserve"> </t>
    </r>
    <r>
      <rPr>
        <sz val="10"/>
        <color rgb="FF0000FF"/>
        <rFont val="Calibri"/>
        <family val="2"/>
        <charset val="161"/>
        <scheme val="minor"/>
      </rPr>
      <t>[SFX DEPT]</t>
    </r>
  </si>
  <si>
    <t>2.38</t>
  </si>
  <si>
    <r>
      <rPr>
        <sz val="10"/>
        <rFont val="Calibri"/>
        <family val="2"/>
        <charset val="161"/>
        <scheme val="minor"/>
      </rPr>
      <t>ΤΜΗΜΑ ΔΙΑΧΕΙΡΙΣΗΣ ΖΩΩΝ ΚΑΙ ΟΧΗΜΑΤΩΝ &amp; ΣΚΑΦΩΝ ΕΝΤΟΣ ΕΙΚΟΝΩΝ ΤΑΙΝΙΑΣ</t>
    </r>
    <r>
      <rPr>
        <sz val="10"/>
        <color theme="5"/>
        <rFont val="Calibri"/>
        <family val="2"/>
        <charset val="161"/>
        <scheme val="minor"/>
      </rPr>
      <t xml:space="preserve"> </t>
    </r>
    <r>
      <rPr>
        <sz val="10"/>
        <color rgb="FF0000FF"/>
        <rFont val="Calibri"/>
        <family val="2"/>
        <charset val="161"/>
        <scheme val="minor"/>
      </rPr>
      <t>[ANIMAL WRANGLER &amp; PICTURE VEHICLE DEPT]</t>
    </r>
  </si>
  <si>
    <t>2.39</t>
  </si>
  <si>
    <r>
      <t>ΣΧΕΔΙΑΣΤΗΣ ΚΟΣΤΟΥΜΙΩΝ</t>
    </r>
    <r>
      <rPr>
        <sz val="10"/>
        <color rgb="FF0000FF"/>
        <rFont val="Calibri"/>
        <family val="2"/>
        <charset val="161"/>
        <scheme val="minor"/>
      </rPr>
      <t xml:space="preserve"> [COSTUME DESIGNER]</t>
    </r>
  </si>
  <si>
    <t>2.40</t>
  </si>
  <si>
    <r>
      <t xml:space="preserve">ΤΜΗΜΑ ΔΙΑΧΕΙΡΙΣΗΣ ΚΟΣΤΟΥΜΙΩΝ (ΣΥΜΠ. COSTUME SUPERVISOR, COSTUMERS, ASSISTANTS, SEWERS κλπ) </t>
    </r>
    <r>
      <rPr>
        <sz val="10"/>
        <color rgb="FF0000FF"/>
        <rFont val="Calibri"/>
        <family val="2"/>
        <charset val="161"/>
        <scheme val="minor"/>
      </rPr>
      <t>[COSTUME &amp; WARDROBE DEPT (INCL. COSTUME SUPERVISOR, COSTUMERS, ASSISTANTS, SEWERS etc.)]</t>
    </r>
  </si>
  <si>
    <t>2.41</t>
  </si>
  <si>
    <r>
      <t>ΤΜΗΜΑ ΜΑΚΙΓΙΑΖ ΚΑΙ ΚΟΜΜΩΣΕΩΝ (ΣΥΜΠ. ΜΑΚΙΓΙΕΡ, ΒΟΗΘΟΙ ΜΑΚΙΓΙΕΡ, ΚΟΜΜΩΤΗ, ΒΟΗΘΟΙ ΚΟΜΜΩΤΗ,ΜΑΚΙΓΙΕΡ SFX ΚΑΙ ΠΡΟΣΘΕΤΙΚΩΝ κλπ) (MAKE UP AND HAIR STYLING DEPT)</t>
    </r>
    <r>
      <rPr>
        <sz val="10"/>
        <color rgb="FF3333FF"/>
        <rFont val="Calibri"/>
        <family val="2"/>
        <charset val="161"/>
        <scheme val="minor"/>
      </rPr>
      <t xml:space="preserve"> (INCL. MAKE UP ARTIST, ASS. MAKE UP ARTIST, HAIR STYLIST, ASS. HAIR STYLIST, SFX AND PROSTHETICS)</t>
    </r>
  </si>
  <si>
    <t>2.42</t>
  </si>
  <si>
    <r>
      <t xml:space="preserve">ΕΡΓΑΤΕΣ ΒΟΗΘΗΤΙΚΟΙ ΓΙΑ ΟΛΑ ΤΑ ΤΜΗΜΑΤΑ </t>
    </r>
    <r>
      <rPr>
        <sz val="10"/>
        <color rgb="FF0000FF"/>
        <rFont val="Calibri"/>
        <family val="2"/>
        <charset val="161"/>
        <scheme val="minor"/>
      </rPr>
      <t>[DAILIES]</t>
    </r>
  </si>
  <si>
    <t>2.43</t>
  </si>
  <si>
    <r>
      <t xml:space="preserve">ΤΜΗΜΑ ΛΟΓΙΣΤHΡΙΟ ΠΑΡΑΓΩΓΗΣ (ΛΟΓΙΣΤΕΣ ΠΑΡΑΓΩΓΗΣ &amp; ΒΟΗΘΟΙ) </t>
    </r>
    <r>
      <rPr>
        <sz val="10"/>
        <color rgb="FF0000FF"/>
        <rFont val="Calibri"/>
        <family val="2"/>
        <charset val="161"/>
        <scheme val="minor"/>
      </rPr>
      <t>[PRODUCTION ADMINISTRATION &amp; PRODUCTION ACCOUNTING DEPT]</t>
    </r>
  </si>
  <si>
    <t>2.44</t>
  </si>
  <si>
    <r>
      <t xml:space="preserve">ΥΠΕΥΘΥΝΟΣ ΜΕΤΑΠΑΡΑΓΩΓΗΣ </t>
    </r>
    <r>
      <rPr>
        <sz val="10"/>
        <color rgb="FF3333FF"/>
        <rFont val="Calibri"/>
        <family val="2"/>
        <charset val="161"/>
        <scheme val="minor"/>
      </rPr>
      <t>(POST-PRODUCTION SUPERVISOR)</t>
    </r>
  </si>
  <si>
    <t>2.45</t>
  </si>
  <si>
    <t>01.21</t>
  </si>
  <si>
    <r>
      <t xml:space="preserve">ΑΠΡΟΒΛΕΠΤΑ ΚΑΤΗΓΟΡΙΑΣ 2 - ΑΜΟΙΒΕΣ ΣΥΝΕΡΓΕΙΟΥ, ΗΘΟΠΟΙΩΝ &amp; ΕΚΤΕΛΕΣΤΗ ΠΑΡΑΓΩΓΗΣ (ΣΥΜΠ. ΕΡΓ. ΕΙΣΦΟΡΩΝ &amp; ΑΠΟΖΗΜΙΩΣΕΩΝ ΕΚΤΟΣ ΕΔΡΑΣ ΑΝΑ ΑΤΟΜΟ) </t>
    </r>
    <r>
      <rPr>
        <b/>
        <sz val="10"/>
        <color rgb="FF0000FF"/>
        <rFont val="Calibri"/>
        <family val="2"/>
        <charset val="161"/>
        <scheme val="minor"/>
      </rPr>
      <t>[CATEGORY 2 CONTINGENCY ALLOWANCE]</t>
    </r>
    <r>
      <rPr>
        <b/>
        <sz val="10"/>
        <rFont val="Calibri"/>
        <family val="2"/>
        <charset val="161"/>
        <scheme val="minor"/>
      </rPr>
      <t xml:space="preserve"> (max amount 10% category 2)</t>
    </r>
  </si>
  <si>
    <t>ΣΥΝΟΛΟ ΚΑΤΗΓΟΡΙΑΣ 2</t>
  </si>
  <si>
    <t>3. ΣΧΕΔΙΑΣΜΟΣ &amp; ΥΛΟΠΟΙΗΣΗ ΠΑΡΑΓΩΓΗΣ</t>
  </si>
  <si>
    <t>3.1</t>
  </si>
  <si>
    <t>02.25</t>
  </si>
  <si>
    <t>3.2</t>
  </si>
  <si>
    <r>
      <t xml:space="preserve">ΥΛΙΚΑ ΓΙΑ ΝΤΥΣΙΜΟ ΣΚΗΝΙΚΟΥ (SET DRESSING): ΕΝΟΙΚΙΑ &amp; ΑΓΟΡΕΣ </t>
    </r>
    <r>
      <rPr>
        <sz val="10"/>
        <color rgb="FF0000FF"/>
        <rFont val="Calibri"/>
        <family val="2"/>
        <charset val="161"/>
        <scheme val="minor"/>
      </rPr>
      <t>[SET DRESSING: PURCHASE &amp; RENTAL]</t>
    </r>
  </si>
  <si>
    <t>3.3</t>
  </si>
  <si>
    <r>
      <t>ΦΡΟΝΤΙΣΤΗΡΙΑ: ΕΝΟΙΚΙΑ &amp; ΑΓΟΡΕΣ</t>
    </r>
    <r>
      <rPr>
        <sz val="10"/>
        <color rgb="FF0000FF"/>
        <rFont val="Calibri"/>
        <family val="2"/>
        <charset val="161"/>
        <scheme val="minor"/>
      </rPr>
      <t xml:space="preserve"> [PROPS: PURCHASE &amp; RENTAL]</t>
    </r>
  </si>
  <si>
    <t>3.4</t>
  </si>
  <si>
    <r>
      <t xml:space="preserve">ΚΟΥΣΤΟΥΜΙΑ: ΕΝΟΙΚΙΑ &amp; ΑΓΟΡΕΣ (ΣΥΜΠ. ΑΝΑΛΩΣΙΜΩΝ, ΕΡΓΑΛΕΙΩΝ ΜΕΤΑΠΟΙΗΣΗΣ, ΚΡΕΜΑΣΤΡΕΣ, ΓΑΪΔΑΡΕΣ κλπ) </t>
    </r>
    <r>
      <rPr>
        <sz val="10"/>
        <color rgb="FF0000FF"/>
        <rFont val="Calibri"/>
        <family val="2"/>
        <charset val="161"/>
        <scheme val="minor"/>
      </rPr>
      <t>[COSTUMES: PURCHASE &amp; RENTAL (INCL. CONSUMABLES, ALTERATION TOOLS, HANGERS, CLOTHING RACKS)]</t>
    </r>
  </si>
  <si>
    <t>3.5</t>
  </si>
  <si>
    <r>
      <t xml:space="preserve">ΚΟΥΣΤΟΥΜΙΑ: ΚΑΘΑΡΙΣΜΟΣ </t>
    </r>
    <r>
      <rPr>
        <sz val="10"/>
        <color rgb="FF0000FF"/>
        <rFont val="Calibri"/>
        <family val="2"/>
        <charset val="161"/>
        <scheme val="minor"/>
      </rPr>
      <t>[COSTUMES: CLEANING COSTS]</t>
    </r>
  </si>
  <si>
    <t>3.6</t>
  </si>
  <si>
    <r>
      <t>ΥΛΙΚΑ ΜΑΚΙΓΙΑΖ &amp; ΚΟΜΜΩΣΕΩΝ (ΣΥΜΠ. ΠΡΟΣΘΕΤΙΚΑ ΜΑΚΙΓΙΑΖ, ΠΟΣΤΙΖ, ΠΕΡΟΥΚΕΣ, ΑΝΑΛΩΣΙΜΑ ΚΑΙ ΑΞΕΣΟΥΑΡ ΕΡΓΑΣΙΑΣ)</t>
    </r>
    <r>
      <rPr>
        <sz val="10"/>
        <color rgb="FF0000FF"/>
        <rFont val="Calibri"/>
        <family val="2"/>
        <charset val="161"/>
        <scheme val="minor"/>
      </rPr>
      <t xml:space="preserve"> [MAKE UP &amp; HAIR MATERIALS (INCL. MATERIALS FOR PROSTHETICS, EXTENSIONS, WIGS, CONSUMABLES &amp; EQUIPMENT)]</t>
    </r>
  </si>
  <si>
    <t>3.7</t>
  </si>
  <si>
    <r>
      <t xml:space="preserve">ΥΛΙΚΑ SFX ( (ΣΥΜΠ. ΧΙΟΝΑ, ΒΡΟΧΕΣ, ΚΑΠΝΟΙ, ΑΝΕΜΟΙ,ΚΛΠ) [SFX MATERIALS </t>
    </r>
    <r>
      <rPr>
        <sz val="10"/>
        <color rgb="FF3333FF"/>
        <rFont val="Calibri"/>
        <family val="2"/>
        <charset val="161"/>
        <scheme val="minor"/>
      </rPr>
      <t>(INCL. SNOW, WIND, FOAM RAIN,SMOKE etc.)]</t>
    </r>
  </si>
  <si>
    <t>3.8</t>
  </si>
  <si>
    <r>
      <t>ΕΝΟΙΚΙΑ ΧΩΡΩΝ ΓΥΡΙΣΜΑΤΟΣ ΚΑΙ ΒΟΗΘΗΤΙΚΩΝ ΧΩΡΩΝ ΥΠΟΣΤΗΡΙΞΗΣ ΓΥΡΙΣΜΑΤΟΣ (ΣΥΜΠ. ΑΠΟΖΗΜΙΩΣΕΩΝ ΟΧΛΗΣΗΣ, ΧΩΡΩΝ ΓΙΑ UNIT BASE, ΧΩΡΩΝ ΓΙΑ ΠΑΡΚΙΝΓΚ, ΧΩΡΩΝ ΓΙΑ BREAK)</t>
    </r>
    <r>
      <rPr>
        <sz val="10"/>
        <color rgb="FF0000FF"/>
        <rFont val="Calibri"/>
        <family val="2"/>
        <charset val="161"/>
        <scheme val="minor"/>
      </rPr>
      <t xml:space="preserve"> [RENTAL FEES FOR FILMING LOCATIONS &amp; NON-FILMING LOCATIONS (INCL. INCONVENIENCE FEES, TECH BASE LOCATIONS, PARKING SPACES, BREAK LOCATIONS)]</t>
    </r>
  </si>
  <si>
    <t>3.9</t>
  </si>
  <si>
    <r>
      <rPr>
        <sz val="9.5"/>
        <rFont val="Calibri"/>
        <family val="2"/>
        <scheme val="minor"/>
      </rPr>
      <t>ΕΝΟΙΚΙΑΣΕΙΣ ΣΧΕΤΙΚΟΥ ΕΞΟΠΛΙΣΜΟΥ Ή ΑΓΟΡΑ ΑΝΑΛΩΣΙΜΩΝ ΠΟΥ ΔΕΝ ΑΠΟΤΕΛΟΥΝ ΠΑΓΙΑ ΠΕΡΙΟΥΣΙΑΚΑ ΣΤΟΙΧΕΙΑ ΓΙΑ ΕΞΥΠΗΡΕΤΗΣΗ ΧΩΡΩΝ ΓΥΡΙΣΜΑΤΟΣ ΚΑΙ ΒΑΣΗΣ ΓΥΡΙΣΜΑΤΟΣ &amp; ΑΓΟΡΑ ΑΝΑΛΩΣΙΜΩΝ (ΣΥΜΠ. WC, ΒΟΗΘΗΤΙΚΑ ΤΡΕΙΛΕΡ, ΤΕΝΤΕΣ, ΚΑΡΕΚΛΕΣ, ΤΡΑΠΕΖΙΑ, ΕΞΟΔΑ ΔΙΑΧΕΙΡΙΣΗΣ ΚΑΙ ΣΥΝΤΗΡΗΣΗΣ ΛΕΙΤΟΥΡΓΙΑΣ ΒΑΣΗΣ, ΦΑΡΜΑΚΕΙΟ, ΑΝΑΛΩΣΙΜΑ COVID ΚΛΠ)</t>
    </r>
    <r>
      <rPr>
        <sz val="9.5"/>
        <color rgb="FFFF0000"/>
        <rFont val="Calibri"/>
        <family val="2"/>
        <scheme val="minor"/>
      </rPr>
      <t xml:space="preserve"> </t>
    </r>
    <r>
      <rPr>
        <sz val="9.5"/>
        <color rgb="FF0432FF"/>
        <rFont val="Calibri"/>
        <family val="2"/>
        <scheme val="minor"/>
      </rPr>
      <t>EQUIPMENT RENTAL FOR FILMING LOCATIONS, AND UNIT BASE, &amp; PURCHASE OF CONSUMABLES (INCL. LEASE / RENTAL WC, TRAILERS, TENTS, CHAIRS, TABLES, COSTS FOR OPERATION &amp; MAINTENACE OF UNIT BASE, FIRST AID KIT, COVID 19 CONSUMABLES</t>
    </r>
    <r>
      <rPr>
        <sz val="9.5"/>
        <color rgb="FF3366FF"/>
        <rFont val="Calibri"/>
        <family val="2"/>
        <scheme val="minor"/>
      </rPr>
      <t xml:space="preserve"> etc] </t>
    </r>
  </si>
  <si>
    <t>3.10</t>
  </si>
  <si>
    <r>
      <t>ΕΝΟΙΚΙΑ ΣΤΟΥΝΤΙΟ ΓΙΑ ΓΥΡΙΣΜΑ</t>
    </r>
    <r>
      <rPr>
        <sz val="10"/>
        <color rgb="FF0000FF"/>
        <rFont val="Calibri"/>
        <family val="2"/>
        <charset val="161"/>
        <scheme val="minor"/>
      </rPr>
      <t xml:space="preserve"> [SOUND &amp; STAGE RENTAL]</t>
    </r>
  </si>
  <si>
    <t>3.11</t>
  </si>
  <si>
    <r>
      <t>ΕΞΟΔΑ ΚΑΘΑΡΙΣΜΟΥ &amp; ΑΠΟΚΑΤΑΣΤΑΣΗΣ ΧΩΡΩΝ ΓΥΡΙΣΜΑΤΟΣ ΚΑΙ ΒΟΗΘΗΤΙΚΩΝ ΧΩΡΩΝ ΓΥΡΙΣΜΑΤΟΣ (ΣΥΜΠ. ΑΠΟΖΗΜΙΩΣΕΩΝ ΖΗΜΙΩΝ)</t>
    </r>
    <r>
      <rPr>
        <sz val="10"/>
        <color rgb="FF0000FF"/>
        <rFont val="Calibri"/>
        <family val="2"/>
        <charset val="161"/>
        <scheme val="minor"/>
      </rPr>
      <t xml:space="preserve"> [CLEANING &amp; RESTITUTION COSTS FOR FILMING &amp; NON-FILMING LOCATIONS (INCL. COMPENSATION FOR DAMAGES)]</t>
    </r>
  </si>
  <si>
    <t>3.12</t>
  </si>
  <si>
    <r>
      <t xml:space="preserve">ΚΟΣΤΟΣ ΥΠΗΡΕΣΙΩΝ ΔΗΜΟΣΙΩΝ ΑΡΧΩΝ (ΣΥΜΠ. ΠΡΟΣΩΠΙΚΟ ΚΑΙ ΕΞΟΠΛΙΣΜΟ ΑΠΌ ΑΣΤΥΝΟΜΙΑ, ΠΥΡΟΣΒΕΣΤΙΚΗ, ΣΤΡΑΤΟΣ, ΛΙΜΕΝΙΚΟ, ΚΛΠ) </t>
    </r>
    <r>
      <rPr>
        <sz val="10"/>
        <color rgb="FF0000FF"/>
        <rFont val="Calibri"/>
        <family val="2"/>
        <charset val="161"/>
        <scheme val="minor"/>
      </rPr>
      <t>[FEES FOR SERVICES OF PUBLIC AUTHORITIES (INCL. PERSONNEL &amp; EQUIPMENT OF POLICE DEPT, FIRE DEPT, MILITARY, PORT AUTHORITY etc.)]</t>
    </r>
  </si>
  <si>
    <t>3.13</t>
  </si>
  <si>
    <r>
      <t xml:space="preserve">ΕΞΟΔΑ ΣΥΜΜΕΤΟΧΗΣ ΖΩΩΝ ΣΤΑ ΓΥΡΙΣΜΑΤΑ </t>
    </r>
    <r>
      <rPr>
        <sz val="10"/>
        <color rgb="FF0000FF"/>
        <rFont val="Calibri"/>
        <family val="2"/>
        <charset val="161"/>
        <scheme val="minor"/>
      </rPr>
      <t>[COSTS FOR ANIMAL PARTICIPATION]</t>
    </r>
  </si>
  <si>
    <t>3.14</t>
  </si>
  <si>
    <r>
      <t xml:space="preserve">ΕΞΟΔΑ ΣΥΜΜΕΤΟΧΗΣ ΟΧΗΜΑΤΩΝ ΣΤΑ ΓΥΡΙΣΜΑΤΑ (PICTURE VEHICLES, ΤΡΟΧΟΦΟΡΑ, ΠΛΩΤΑ ΚΑΙ ΙΠΤΑΜΕΝΑ ΟΧΗΜΑΤΑ ΠΑΝΤΟΣ ΕΙΔΟΥΣ) </t>
    </r>
    <r>
      <rPr>
        <sz val="10"/>
        <color rgb="FF0000FF"/>
        <rFont val="Calibri"/>
        <family val="2"/>
        <charset val="161"/>
        <scheme val="minor"/>
      </rPr>
      <t>[COSTS / RENTAL FEES FOR PICTURE VEHICLES INCL. MOTOR VEHICLES, MARINE &amp; AERIAL OF WHATSOEVER NATURE]</t>
    </r>
  </si>
  <si>
    <t>3.15</t>
  </si>
  <si>
    <r>
      <t>ΕΞΟΔΑ ΔΙΚΑΙΩΜΑΤΩΝ ΧΡΗΣΗΣ ΥΠΑΡΧΟΝΤΩΝ ΕΡΓΩΝ ΗΧΟΥ &amp; ΕΙΚΟΝΑΣ (ΣΥΜΠ. ΜΟΥΣΙΚΗ, ΤΜΗΜΑΤΑ ΑΠO ΑΛΛΑ ΟΠΤΙΚΟΑΚΟΥΣΤΙΚΑ ΕΡΓΑ, ΑΡΧΕΙΑΚΟ ΥΛΙΚΟ κλπ)</t>
    </r>
    <r>
      <rPr>
        <sz val="10"/>
        <color rgb="FF3333FF"/>
        <rFont val="Calibri"/>
        <family val="2"/>
        <charset val="161"/>
        <scheme val="minor"/>
      </rPr>
      <t xml:space="preserve"> [FEES FOR THIRD PARTY RIGHTS OF PRE-EXISTING WORKS (PICTURE &amp; SOUND) INCL. MUSIC, SEGMENTS OF OTHER AUDIOVISUAL WORKS, ARCHIVAL MATERIALS etc.]</t>
    </r>
  </si>
  <si>
    <t>3.16</t>
  </si>
  <si>
    <r>
      <t>ΕΞΟΔΑ ΔΙΑΔΙΚΑΣΙΑΣ CASTING</t>
    </r>
    <r>
      <rPr>
        <sz val="10"/>
        <color rgb="FF0000FF"/>
        <rFont val="Calibri"/>
        <family val="2"/>
        <charset val="161"/>
        <scheme val="minor"/>
      </rPr>
      <t xml:space="preserve"> [COSTS RELATED TO CASTING PROCESS]</t>
    </r>
  </si>
  <si>
    <t>3.17</t>
  </si>
  <si>
    <t>02.26</t>
  </si>
  <si>
    <r>
      <t>ΑΠΡΟΒΛΕΠΤΑ ΚΑΤΗΓΟΡΙΑΣ 3 - ΣΧΕΔΙΑΣΜΟΣ &amp; ΥΛΟΠΟΙΗΣΗ ΠΑΡΑΓΩΓΗΣ</t>
    </r>
    <r>
      <rPr>
        <b/>
        <sz val="10"/>
        <color rgb="FF0000FF"/>
        <rFont val="Calibri"/>
        <family val="2"/>
        <charset val="161"/>
        <scheme val="minor"/>
      </rPr>
      <t xml:space="preserve"> [CATEGORY 3: CONTINGENCY ALLOWANCE]</t>
    </r>
    <r>
      <rPr>
        <b/>
        <sz val="10"/>
        <rFont val="Calibri"/>
        <family val="2"/>
        <charset val="161"/>
        <scheme val="minor"/>
      </rPr>
      <t xml:space="preserve"> (max amount 10% category 3)</t>
    </r>
  </si>
  <si>
    <t>ΣΥΝΟΛΟ ΚΑΤΗΓΟΡΙΑΣ 3</t>
  </si>
  <si>
    <t>4. ΤΕΧΝΙΚΟΣ ΕΞΟΠΛΙΣΜΟΣ</t>
  </si>
  <si>
    <t>4.1</t>
  </si>
  <si>
    <t>02.27</t>
  </si>
  <si>
    <r>
      <t>ΕΝΟΙΚΙΑΣΗ ΕΞΟΠΛΙΣΜΟΥ ΤΜΗΜΑΤΟΣ</t>
    </r>
    <r>
      <rPr>
        <sz val="10"/>
        <color theme="5"/>
        <rFont val="Calibri"/>
        <family val="2"/>
        <charset val="161"/>
        <scheme val="minor"/>
      </rPr>
      <t xml:space="preserve"> </t>
    </r>
    <r>
      <rPr>
        <sz val="10"/>
        <rFont val="Calibri"/>
        <family val="2"/>
        <charset val="161"/>
        <scheme val="minor"/>
      </rPr>
      <t>ΚΑΜΕΡΑΣ ΚΑΙ ΑΓΟΡΑ ΑΝΑΛΩΣΙΜΩΝ ΓΙΑ ΤΟΝ ΕΞΟΠΛΙΣΜΟ ΤΗΣ ΚΑΜΕΡΑΣ (ΣΥΜΠ. ΑΓΟΡΩΝ ΣΚΛΗΡΩΝ ΔΙΣΚΩΝ, ΕΝΟΙΚΙΑΣΕΩΝ ΚΑΙ ΑΓΟΡΩΝ ΓΙΑ ΤΕΣΤ ΚΑΜΕΡΑΣ, ΦΑΚΩΝ, ΜΑΚΙΓΙΑΖ, ΚΛΠ)</t>
    </r>
    <r>
      <rPr>
        <sz val="10"/>
        <color rgb="FF0000FF"/>
        <rFont val="Calibri"/>
        <family val="2"/>
        <charset val="161"/>
        <scheme val="minor"/>
      </rPr>
      <t xml:space="preserve"> [CAMERA DEPT EQUIPMENT RENTAL &amp; PURCHASE OF CONSUMABLES INCL. PURCHASE HARD DISKS, RENTAL &amp; PURCHASE FOR CAMERA TESTS, LENS TESTS, MAKE UP etc.]</t>
    </r>
  </si>
  <si>
    <t>4.2</t>
  </si>
  <si>
    <r>
      <t>ΦΩΤΑ (ΕΝΟΙΚΙΑΣΗ)</t>
    </r>
    <r>
      <rPr>
        <sz val="10"/>
        <color rgb="FF0432FF"/>
        <rFont val="Calibri"/>
        <family val="2"/>
        <charset val="161"/>
        <scheme val="minor"/>
      </rPr>
      <t xml:space="preserve"> LIGHTS (RENTAL)</t>
    </r>
    <r>
      <rPr>
        <sz val="10"/>
        <rFont val="Calibri"/>
        <family val="2"/>
        <scheme val="minor"/>
      </rPr>
      <t xml:space="preserve"> ΕΝΟΙΚΙΑΣΗ ΗΛΕΚΤΡΟΛΟΓΙΚΟΥ ΕΞΟΠΛΙΣΜΟΥ ΚΑΙ ΑΓΟΡΑ ΑΝΑΛΩΣΙΜΩΝ ΓΙΑ ΤΟΝ ΗΛΕΚΤΡΟΛΟΓΙΚΟ ΕΞΟΠΛΙΣΜΟ </t>
    </r>
    <r>
      <rPr>
        <sz val="10"/>
        <color rgb="FF3333FF"/>
        <rFont val="Calibri"/>
        <family val="2"/>
        <charset val="161"/>
        <scheme val="minor"/>
      </rPr>
      <t>[GAFFER/ELECTRICAL EQUIPMENT RENTAL &amp; PURCHASE OF CONSUMABLES]</t>
    </r>
  </si>
  <si>
    <t>4.3</t>
  </si>
  <si>
    <r>
      <t>ΕΝΟΙΚΙΑΣΗ ΜΑΚΙΝΙΣΤΙΚΟΥ ΕΞΟΠΛΙΣΜΟΥ ΚΑΙ ΑΓΟΡΑ ΑΝΑΛΩΣΙΜΩΝ ΓΙΑ ΤΟΝ ΜΑΚΙΝΙΣΤΙΚΟ ΕΞΟΠΛΙΣΜΟ (ΣΥΜΠ. ΕΙΔΙΚΩΝ ΜΗΧΑΝΗΜΑΤΩΝ ΌΠΩΣ ΓΕΡΑΝΟΙ, ΣΤΕΝΤΙΚΑΜ, ΠΛΑΤΦΟΡΜΕΣ ΑΥΤΟΚΙΝΗΤΩΝ, RUSSIAN ARMS, DRONES, ΕΞΟΠΛΙΣΜΟΥ ΥΠΟΒΡΥΧΙΟΥ ΓΥΡΙΣΜΑΤΟΣ ΚΛΠ)</t>
    </r>
    <r>
      <rPr>
        <sz val="10"/>
        <color rgb="FF0000FF"/>
        <rFont val="Calibri"/>
        <family val="2"/>
        <charset val="161"/>
        <scheme val="minor"/>
      </rPr>
      <t xml:space="preserve"> [GRIP EQUIPMENT RENTAL &amp; PURCHASE OF CONSUMABLES INCL. SPECIALIST EQUIPMENT, SUCH AS PLATFORMS, RUSSIAN ARMS, DRONES, UNDERWATER EQUIPMENT etc.]</t>
    </r>
  </si>
  <si>
    <t>4.4</t>
  </si>
  <si>
    <r>
      <t>ΕΝΟΙΚΙΑΣΗ ΗΧΗΤΙΚΟΥ ΕΞΟΠΛΙΣΜΟΥ ΚΑΙ ΑΓΟΡΑ ΑΝΑΛΩΣΙΜΩΝ ΓΙΑ ΤΟΝ ΗΧΗΤΙΚΟ ΕΞΟΠΛΙΣΜΟ</t>
    </r>
    <r>
      <rPr>
        <sz val="10"/>
        <color rgb="FF0000FF"/>
        <rFont val="Calibri"/>
        <family val="2"/>
        <charset val="161"/>
        <scheme val="minor"/>
      </rPr>
      <t xml:space="preserve"> [SOUND DEPT EQUIPMENT RENTAL &amp; PURCHASE OF CONSUMABLES]</t>
    </r>
    <r>
      <rPr>
        <sz val="10"/>
        <rFont val="Calibri"/>
        <family val="2"/>
        <charset val="161"/>
        <scheme val="minor"/>
      </rPr>
      <t xml:space="preserve"> </t>
    </r>
  </si>
  <si>
    <t>4.5</t>
  </si>
  <si>
    <r>
      <t xml:space="preserve">ΕΝΟΙΚΙΑΣΗ ΓΕΝΝΗΤΡΙΩΝ ΚΑΙ ΕΞΟΠΛΙΣΜΟΥ ΡΕΥΜΑΤΟΔΟΤΗΣΗΣ ΛΕΙΤΟΥΡΓΙΑΣ ΓΥΡΙΣΜΑΤΟΣ (ΣΥΜΠ. ΑΓΟΡΑΣ ΣΧΕΤΙΚΩΝ ΑΝΑΛΩΣΙΜΩΝ </t>
    </r>
    <r>
      <rPr>
        <sz val="10"/>
        <color rgb="FF0000FF"/>
        <rFont val="Calibri"/>
        <family val="2"/>
        <charset val="161"/>
        <scheme val="minor"/>
      </rPr>
      <t>)[RENTAL OF GENERATORS AND EQUIPMENT TO ENABLE ELECTRICAL SUPPLY FOR FILMING]</t>
    </r>
  </si>
  <si>
    <t>4.6</t>
  </si>
  <si>
    <r>
      <t>ΕΝΟΙΚΙΑΣΗ ΕΞΟΠΛΙΣΜΟΥ ΓΙΑ ΟΜΑΔΑ STUNTS ΚΑΙ ΑΓΟΡΑ ΑΝΑΛΩΣΙΜΩΝ ΓΙΑ ΟΜΑΔΑ STUNTS</t>
    </r>
    <r>
      <rPr>
        <sz val="10"/>
        <color rgb="FF0000FF"/>
        <rFont val="Calibri"/>
        <family val="2"/>
        <charset val="161"/>
        <scheme val="minor"/>
      </rPr>
      <t xml:space="preserve"> [EQUIPMENT RENTAL &amp; PURCHASE OF CONSUMABLES FOR STUNT TEAM]</t>
    </r>
  </si>
  <si>
    <t>4.7</t>
  </si>
  <si>
    <r>
      <t>ΕΝΟΙΚΙΑΣΗ ΙΔΙΟΧΡΗΣΙΜΟΠΟΙΟΥΜΕΝΟΥ ΕΞΟΠΛΙΣΜΟΥ (ΓΙΑ ΕΚΤΕΛΕΣΗ ΠΑΡΑΓΩΓΗΣ)</t>
    </r>
    <r>
      <rPr>
        <sz val="10"/>
        <color rgb="FF0000FF"/>
        <rFont val="Calibri"/>
        <family val="2"/>
        <charset val="161"/>
        <scheme val="minor"/>
      </rPr>
      <t xml:space="preserve"> [RENAL OF PRODUCTION SERVICE COMPANY OWNED EQUIPMENT]</t>
    </r>
  </si>
  <si>
    <t>4.8</t>
  </si>
  <si>
    <r>
      <t>ΕΝΟΙΚΙΑΣΗ WALKIE TALKIES</t>
    </r>
    <r>
      <rPr>
        <sz val="10"/>
        <color rgb="FF0000FF"/>
        <rFont val="Calibri"/>
        <family val="2"/>
        <charset val="161"/>
        <scheme val="minor"/>
      </rPr>
      <t xml:space="preserve"> [RENTAL OF WALKIE TALKIES &amp; ANCILLARY EQUIPMENT SUCH AS BATTERIES]</t>
    </r>
  </si>
  <si>
    <t>4.9</t>
  </si>
  <si>
    <t>4.10</t>
  </si>
  <si>
    <r>
      <t>ΕΞΟΔΑ ΦΘΟΡΩΝ &amp; ΚΑΤΑΣΤΡΟΦΩΝ ΕΝΟΙΚΙΑΖΟΜΕΝΟΥ ΕΞΟΠΛΙΣΜΟΥ ΤΗΣ ΚΑΤΗΓΟΡΙΑΣ 4</t>
    </r>
    <r>
      <rPr>
        <sz val="10"/>
        <color rgb="FF0000FF"/>
        <rFont val="Calibri"/>
        <family val="2"/>
        <charset val="161"/>
        <scheme val="minor"/>
      </rPr>
      <t xml:space="preserve"> [LOSS &amp; DAMAGES COSTS TO RENTAL EQUIPMENT SPECIFIED CATEGORY 4] </t>
    </r>
  </si>
  <si>
    <t>4.11</t>
  </si>
  <si>
    <t>02.28</t>
  </si>
  <si>
    <r>
      <t xml:space="preserve">ΑΠΡΟΒΛΕΠΤΑ ΚΑΤΗΓΟΡΙΑΣ 4 - ΤΕΧΝΙΚΟΣ ΕΞΟΠΛΙΣΜΟΣ </t>
    </r>
    <r>
      <rPr>
        <b/>
        <sz val="10"/>
        <color rgb="FF0000FF"/>
        <rFont val="Calibri"/>
        <family val="2"/>
        <charset val="161"/>
        <scheme val="minor"/>
      </rPr>
      <t>[CATEGORY 4: CONTINGENCY ALLOWANCE]</t>
    </r>
    <r>
      <rPr>
        <b/>
        <sz val="10"/>
        <rFont val="Calibri"/>
        <family val="2"/>
        <charset val="161"/>
        <scheme val="minor"/>
      </rPr>
      <t xml:space="preserve"> (max amount 10% category 4)</t>
    </r>
  </si>
  <si>
    <t>ΣΥΝΟΛΟ ΚΑΤΗΓΟΡΙΑΣ 4</t>
  </si>
  <si>
    <t>5. ΤΑΞΙΔΙΑ, ΔΙΑΜΟΝΗ, ΔΙΑΤΡΟΦΗ</t>
  </si>
  <si>
    <t>5.1</t>
  </si>
  <si>
    <t>05.12</t>
  </si>
  <si>
    <r>
      <t xml:space="preserve">ΔΙΑΤΡΟΦΗ ΣΥΝΕΡΓΕΙΟΥ &amp; ΗΘΟΠΟΙΩΝ ΣΥΝΟΛΙΚΑ (ΣΥΜΠ.ΤΟ ΣΥΝΟΛΟ ΤΩΝ ΕΡΓΑΖΟΜΕΝΩΝ ΣΤΟ ΟΠΤΙΚΟΑΚΟΥΣΤΙΚΟ ΕΡΓΟ) </t>
    </r>
    <r>
      <rPr>
        <sz val="10"/>
        <color rgb="FF0000FF"/>
        <rFont val="Calibri"/>
        <family val="2"/>
        <charset val="161"/>
        <scheme val="minor"/>
      </rPr>
      <t>[CATERING COSTS FOR CAST &amp; CREW INCL. THE TOTAL PERSONS ENGAGED IN THE PRODUCTION OF THE WORK]</t>
    </r>
  </si>
  <si>
    <t>5.2</t>
  </si>
  <si>
    <r>
      <t>ΕΞΟΔΑ ΚΑΝΤΙΝΑΣ ΣΥΝΕΡΓΕΙΟΥ &amp; ΗΘΟΠΟΙΩΝ ΣΥΝΟΛΙΚΑ (ΣΥΜΠ.ΤΟ ΣΥΝΟΛΟ ΤΩΝ ΕΡΓΑΖΟΜΕΝΩΝ ΣΤΟ ΟΠΤΙΚΟΑΚΟΥΣΤΙΚΟ ΕΡΓΟ)</t>
    </r>
    <r>
      <rPr>
        <sz val="10"/>
        <color rgb="FF0000FF"/>
        <rFont val="Calibri"/>
        <family val="2"/>
        <charset val="161"/>
        <scheme val="minor"/>
      </rPr>
      <t xml:space="preserve"> [COSTS OF CRAFT SERVICES FOR CAST &amp; CREW INCL. THE TOTAL PERSONS ENGAGED IN THE PRODUCTION OF THE WORK]</t>
    </r>
  </si>
  <si>
    <t>5.3</t>
  </si>
  <si>
    <r>
      <t xml:space="preserve">ΕΞΟΔΑ ΔΙΑΜΟΝΗΣ ΣΥΝΕΡΓΕΙΟΥ &amp; ΗΘΟΠΟΙΩΝ ΣΥΝΟΛΙΚΑ (ΣΥΜΠ.ΤΟ ΣΥΝΟΛΟ ΤΩΝ ΕΡΓΑΖΟΜΕΝΩΝ ΣΤΟ ΟΠΤΙΚΟΑΚΟΥΣΤΙΚΟ ΕΡΓΟ) </t>
    </r>
    <r>
      <rPr>
        <sz val="10"/>
        <color rgb="FF0000FF"/>
        <rFont val="Calibri"/>
        <family val="2"/>
        <charset val="161"/>
        <scheme val="minor"/>
      </rPr>
      <t>[ACCOMMODATION COSTS FOR CAST &amp; CREW INCL. THE TOTAL PERSONS ENGAGED IN THE PRODUCTION OF THE WORK]</t>
    </r>
  </si>
  <si>
    <t>5.4</t>
  </si>
  <si>
    <r>
      <t>ΕΞΟΔΑ ΕΝΟΙΚΙΑΣΗΣ ΟΧΗΜΑΤΩΝ ΜΕΤΑΦΟΡΑΣ ΕΞΟΠΛΙΣΜΟΥ ΟΛΩΝ ΤΩΝ ΚΑΤΗΓΟΡΙΩΝ (ΣΥΜΠ. ΚΑΜΕΡΑ, ΗΛΕΚΤΡΟΛΟΓΙΚΑ, ΜΑΚΙΝΙΣΤΙΚΑ, ΠΑΡΑΓΩΓΗ ΚΑΙ UNIT, ΚΟΥΣΤΟΥΜΙΩΝ, ΣΚΗΝΙΚΩΝ, ΦΡΟΝΤΙΣΤΗΡΙΑΚΩΝ ΕΙΔΩΝ, ΜΑΚΙΓΙΑΖ ΚΑΙ ΚΟΜΜΩΣΕΩΝ, ΚΛΠ) &amp; ΕΚΤΟΣ ΕΔΡΑΣ ΑΠΟΖΗΜΙΩΣΗΣ ΟΔΗΓΩΝ</t>
    </r>
    <r>
      <rPr>
        <sz val="10"/>
        <color rgb="FFFF0000"/>
        <rFont val="Calibri"/>
        <family val="2"/>
        <charset val="161"/>
        <scheme val="minor"/>
      </rPr>
      <t xml:space="preserve"> </t>
    </r>
    <r>
      <rPr>
        <sz val="10"/>
        <color rgb="FF0000FF"/>
        <rFont val="Calibri"/>
        <family val="2"/>
        <charset val="161"/>
        <scheme val="minor"/>
      </rPr>
      <t>[RENTAL COSTS OF VEHICLES FOR EQUIPMENT TRANSPORTATION (INCL. CAMERA, ELECTRICAL, GRIP, PRODUCTION &amp; UNIT, WARDROBE, ART, PROP MATERIALS, MAKE UP &amp; HAIR etc.) &amp; PER DIEMS COSTS OF DRIVERS]</t>
    </r>
  </si>
  <si>
    <t>5.5</t>
  </si>
  <si>
    <r>
      <t xml:space="preserve">ΕΞΟΔΑ ΓΙΑ ΕΝΟΙΚΙΑΣΗ ΟΧΗΜΑΤΩΝ ΜΕΤΑΦΟΡΑΣ ΠΡΟΣΩΠΙΚΟΥ (ΣΥΜΠ. ΙΧ, ΜΙΝΙ ΒΑΝ, ΕΝΟΙΚΙΑΣΗ ΠΟΥΛΜΑΝ, ΤΑΧΙ, ΙΔΙΩΤΙΚΑ ΕΛΙΚΟΠΤΕΡΑ, ΙΔΙΩΤΙΚΑ ΣΚΑΦΗ κλπ)  </t>
    </r>
    <r>
      <rPr>
        <sz val="10"/>
        <color rgb="FF0000FF"/>
        <rFont val="Calibri"/>
        <family val="2"/>
        <charset val="161"/>
        <scheme val="minor"/>
      </rPr>
      <t xml:space="preserve">[RENTAL COSTS OF VEHICLES FOR TRANSPORTATION OF CAST, CREW, PERSONNEL (INCL. MOTOR VEHICLES, BUSES, TAXI, PRIVATE HELICOPTERS, PRIVATE CRAFT etc.] </t>
    </r>
  </si>
  <si>
    <t>5.6</t>
  </si>
  <si>
    <r>
      <t xml:space="preserve">ΕΙΣΙΤΗΡΙΑ ΑΚΤΟΠΛΟΪΚΑ, ΑΕΡΟΠΟΡΙΚΑ, ΚΤΕΛ, ΜΕΤΡΟ, ΤΡΕΝΑ, ΔΗΜΟΣΙΑ ΜΕΣΑ ΜΕΤΑΦΟΡΑΣ </t>
    </r>
    <r>
      <rPr>
        <sz val="10"/>
        <color rgb="FF0000FF"/>
        <rFont val="Calibri"/>
        <family val="2"/>
        <charset val="161"/>
        <scheme val="minor"/>
      </rPr>
      <t>[COST OF TICKETS INCL. FERRY / SHIP, AIR TRAVEL, BUS SERVICES, METRO, TRAINS, ANY MEANS OF PUBLIC TRANSPORT]</t>
    </r>
  </si>
  <si>
    <t>5.7</t>
  </si>
  <si>
    <r>
      <t xml:space="preserve">ΔΙΟΔΙΑ </t>
    </r>
    <r>
      <rPr>
        <sz val="10"/>
        <color rgb="FF0000FF"/>
        <rFont val="Calibri"/>
        <family val="2"/>
        <charset val="161"/>
        <scheme val="minor"/>
      </rPr>
      <t>[TOLLS]</t>
    </r>
  </si>
  <si>
    <t>* μέχρι 0.02 x ΕΠΙΛΕΞΙΜΩΝ ΔΑΠΑΝΩΝ</t>
  </si>
  <si>
    <t>5.8</t>
  </si>
  <si>
    <r>
      <t xml:space="preserve">ΚΑΥΣΙΜΑ ΚΑΙ ΕΞΟΔΑ ΚΙΝΗΣΗΣ ΚΑΙ ΛΕΙΤΟΥΡΓΙΑΣ ΠΑΝΤΟΣ ΕΙΔΟΥΣ ΕΝΟΙΚΙΑΣΜΕΝΩΝ ΟΧΗΜΑΤΩΝ ΜΕΤΑΦΟΡΑΣ ΕΞΟΠΛΙΣΜΟΥ ΚΑΙ ΠΡΟΣΩΠΙΚΟΥ (ΣΥΜΠ. ΒΕΝΖΙΝΕΣ, ΠΕΤΡΕΛΑΙΑ, ΑΕΡΙΟ, ΠΕΤΡΕΛΑΙΑ ΛΕΙΤΟΥΡΓΙΑΣ ΓΕΝΝΗΤΡΙΩΝ κλπ) </t>
    </r>
    <r>
      <rPr>
        <sz val="10"/>
        <color rgb="FF0000FF"/>
        <rFont val="Calibri"/>
        <family val="2"/>
        <charset val="161"/>
        <scheme val="minor"/>
      </rPr>
      <t>[FUEL &amp; TRANSPORTATION &amp; OPERATION COSTS OF WHATSOEVER NATURE RELATING TO LEASED VEHICLES FOR TRANSPORTATION OF EQUIPMENT &amp; PERSONNEL INCL. FUEL, PETROL, GAS, FUEL FOR GENERATORS etc.]</t>
    </r>
  </si>
  <si>
    <t>5.9</t>
  </si>
  <si>
    <r>
      <t xml:space="preserve">ΕΞΟΔΑ ΓΙΑ ΕΝΟΙΚΙΑΣΗ ΣΤΑΘΜΕΥΣΗΣ ΠΑΝΤΟΣ ΕΙΔΟΥΣ ΟΧΗΜΑΤΩΝ ΕΚΤΟΣ ΧΩΡΩΝ ΓΥΡΙΣΜΑΤΟΣ </t>
    </r>
    <r>
      <rPr>
        <sz val="10"/>
        <color rgb="FF0000FF"/>
        <rFont val="Calibri"/>
        <family val="2"/>
        <charset val="161"/>
        <scheme val="minor"/>
      </rPr>
      <t>[RENTAL COSTS FOR PARKING OF ALL TYPES OF VEHICLES NOT INCLUDED IN FILMING LOCATIONS]</t>
    </r>
  </si>
  <si>
    <t>5.10</t>
  </si>
  <si>
    <t>5.11</t>
  </si>
  <si>
    <r>
      <t>ΕΞΟΔΑ ΑΠΟΚΑΤΑΣΤΑΣΗΣ ΦΘΟΡΩΝ ΚΑΙ ΚΑΤΑΣΤΡΟΦΩΝ ΕΝΟΙΚΙΑΣΜΕΝΩΝ ΟΧΗΜΑΤΩΝ ΤΗΣ ΚΑΤΗΓΟΡΙΑΣ 5</t>
    </r>
    <r>
      <rPr>
        <sz val="10"/>
        <color rgb="FF0000FF"/>
        <rFont val="Calibri"/>
        <family val="2"/>
        <charset val="161"/>
        <scheme val="minor"/>
      </rPr>
      <t xml:space="preserve"> [RESTITUTION COSTS FOR LOSS &amp; DAMAGE OF LEASED VEHICLES IN CATEGORY 5]</t>
    </r>
  </si>
  <si>
    <t>5.12</t>
  </si>
  <si>
    <r>
      <t xml:space="preserve">ΕΞΟΔΑ ΘΕΩΡΗΣΕΩΝ ΕΙΣΟΔΟΥ ΑΛΛΟΔΑΠΩΝ ΣΥΜΠ. ΕΚΔΟΣΗΣ VISA, ΥΠΗΡΕΣΙΩΝ ΔΙΑΧΕΙΡΙΣΗΣ ΔΙΑΔΙΚΑΣΙΩΝ </t>
    </r>
    <r>
      <rPr>
        <sz val="10"/>
        <color rgb="FF0000FF"/>
        <rFont val="Calibri"/>
        <family val="2"/>
        <charset val="161"/>
        <scheme val="minor"/>
      </rPr>
      <t>[COSTS &amp; FEES FOR VISAS OF NON GREEK RESIDENTS, INCLUDING ISSUANCE OF VISAS, SERVICES FOR MANAGEMENT OF PROCESS]</t>
    </r>
  </si>
  <si>
    <t>5.13</t>
  </si>
  <si>
    <t>05.13</t>
  </si>
  <si>
    <r>
      <t xml:space="preserve">ΑΠΡΟΒΛΕΠΤΑ ΚΑΤΗΓΟΡΙΑΣ 5 - ΤΑΞΙΔΙΑ, ΔΙΑΜΟΝΗ, ΔΙΑΤΡΟΦΗ [SCOUT / PREPRODUCTION / PRODUCTION / WRAP] </t>
    </r>
    <r>
      <rPr>
        <b/>
        <sz val="10"/>
        <color rgb="FF0000FF"/>
        <rFont val="Calibri"/>
        <family val="2"/>
        <charset val="161"/>
        <scheme val="minor"/>
      </rPr>
      <t>[CATEGORY 5: CONTINGENCY ALLOWANCE]</t>
    </r>
    <r>
      <rPr>
        <b/>
        <sz val="10"/>
        <rFont val="Calibri"/>
        <family val="2"/>
        <charset val="161"/>
        <scheme val="minor"/>
      </rPr>
      <t xml:space="preserve"> (max amount 10% category 5)</t>
    </r>
  </si>
  <si>
    <t>ΣΥΝΟΛΟ ΚΑΤΗΓΟΡΙΑΣ 5</t>
  </si>
  <si>
    <t>6. ΜΟΝΤΑΖ - ΕΠΕΞΕΡΓΑΣΙΑ</t>
  </si>
  <si>
    <t>6.1</t>
  </si>
  <si>
    <t>04.31</t>
  </si>
  <si>
    <r>
      <t>ΕΝΟΙΚΙΑΣΗ ΥΠΗΡΕΣΙΩΝ ΚΑΙ ΕΞΟΠΛΙΣΜΟΥ ΜΟΝΤΑΖ ΗΧΟΥ ΚΑΙ ΕΙΚΟΝΑΣ (ΣΥΜΠ. ΔΙΑΧΕΙΡΙΣΗΣ ΚΑΙ ΑΠΟΣΤΟΛΗΣ ΥΛΙΚΩΝ ΓΥΡΙΣΜΑΤΟΣ, ΜΗΧΑΝΗΜΑΤΩΝ ΜΟΝΤΑΖ ΕΙΚΟΝΑΣ ΚΑΙ ΗΧΟΥ, ΚΛΠ)</t>
    </r>
    <r>
      <rPr>
        <sz val="10"/>
        <color rgb="FF0000FF"/>
        <rFont val="Calibri"/>
        <family val="2"/>
        <charset val="161"/>
        <scheme val="minor"/>
      </rPr>
      <t xml:space="preserve"> [PROVISION OF EDITING SERVICES &amp; RENTAL OF EDITING EQUIPMENT (PICTURE &amp; SOUND) INCL. UPLOAD OF DAILY FOOTAGE TO DEDICATED PORTAL FOR DOWNLOAD, EQUIPMENT FOR EDITING]</t>
    </r>
  </si>
  <si>
    <t>6.2</t>
  </si>
  <si>
    <r>
      <t xml:space="preserve">ΥΠΗΡΕΣΙΕΣ ΧΡΩΜΑΤΙΚΩΝ ΚΑΙ ΤΟΝΙΚΩΝ ΔΙΟΡΘΩΣΕΩΝ ΕΙΚΟΝΑΣ και ΥΠΗΡΕΣΙΕΣ CONFORMING ΕΙΚΟΝΑΣ ΚΑΙ ΗΧΟΥ ΚΑΙ ΠΑΡΑΓΩΓΗΣ ΤΕΛΙΚΩΝ ΠΑΡΑΔΟΤΕΩΝ ΥΛΙΚΩΝ ΟΠΤΙΚΟΑΚΟΥΣΤΙΚΟΥ ΕΡΓΟΥ (MASTER DCP, MP4, MXF κλπ) </t>
    </r>
    <r>
      <rPr>
        <sz val="10"/>
        <color rgb="FF0000FF"/>
        <rFont val="Calibri"/>
        <family val="2"/>
        <charset val="161"/>
        <scheme val="minor"/>
      </rPr>
      <t>[PICTURE COLOR CORRECTION SERVICES, CONFORMING SERVICES FOR PICTURE &amp; SOUND, PRODUCTION OF DELIVERABLES INCL. MASTER DCP, MP4, MXF etc.]</t>
    </r>
    <r>
      <rPr>
        <sz val="10"/>
        <rFont val="Calibri"/>
        <family val="2"/>
        <charset val="161"/>
        <scheme val="minor"/>
      </rPr>
      <t xml:space="preserve"> </t>
    </r>
  </si>
  <si>
    <t>6.3</t>
  </si>
  <si>
    <r>
      <t xml:space="preserve">ΥΠΗΡΕΣΙΕΣ ΝΤΟΥΜΠΛΑΖ ΔΙΑΛΟΓΩΝ, ΚΑΤΑΣΚΕΥΗΣ &amp; ΕΠΕΞΕΡΓΑΣΙΑΣ ΗΧΩΝ (FOLEY), ΗΧΗΤΙΚΟΥ ΣΧΕΔΙΑΣΜΟΥ (SOUND DESIGN) </t>
    </r>
    <r>
      <rPr>
        <sz val="10"/>
        <color rgb="FF0000FF"/>
        <rFont val="Calibri"/>
        <family val="2"/>
        <charset val="161"/>
        <scheme val="minor"/>
      </rPr>
      <t>[DIALOGUE DUBBING, DIALOGUE EDITING, FOLEY RECORDING &amp; EDITING, SOUND DESIGN etc.</t>
    </r>
  </si>
  <si>
    <t>6.4</t>
  </si>
  <si>
    <r>
      <t xml:space="preserve">ΥΠΗΡΕΣΙΕΣ ΟΛΩΝ ΤΩΝ ΣΤΑΔΙΩΝ ΜΙΧΑΖ ΗΧΟΥ </t>
    </r>
    <r>
      <rPr>
        <sz val="10"/>
        <color rgb="FF0000FF"/>
        <rFont val="Calibri"/>
        <family val="2"/>
        <charset val="161"/>
        <scheme val="minor"/>
      </rPr>
      <t>[ALL STAGES OF SOUND MIX SERVICES INCL. PREMIX, FINAL MIX]</t>
    </r>
  </si>
  <si>
    <t>6.5</t>
  </si>
  <si>
    <r>
      <t xml:space="preserve">ΥΠΗΡΕΣΙΕΣ ΚΑΤΑΣΚΕΥΗΣ ΚΑΙ ΕΠΕΞΕΡΓΑΣΙΑΣ ΣΕΚΑΝΣ ΤΙΤΛΩΝ </t>
    </r>
    <r>
      <rPr>
        <sz val="10"/>
        <color rgb="FF0000FF"/>
        <rFont val="Calibri"/>
        <family val="2"/>
        <charset val="161"/>
        <scheme val="minor"/>
      </rPr>
      <t>[SERVICES FOR TITLE SEQUENCE DESIGN &amp; EDITING]</t>
    </r>
  </si>
  <si>
    <t>6.6</t>
  </si>
  <si>
    <r>
      <t xml:space="preserve">ΥΠΗΡΕΣΙΕΣ ΜΕΤΑΦΡΑΣΗΣ, ΚΑΤΑΣΚΕΥΗ ΚΑΙ ΣΥΓΧΡΟΝΙΣΜΟΣ ΥΠΟΤΙΤΛΩΝ </t>
    </r>
    <r>
      <rPr>
        <sz val="10"/>
        <color rgb="FF0000FF"/>
        <rFont val="Calibri"/>
        <family val="2"/>
        <charset val="161"/>
        <scheme val="minor"/>
      </rPr>
      <t>[SERVICES FOR TRANSLATION, CREATION AND CONFORM OF SUB-TITLES]</t>
    </r>
  </si>
  <si>
    <t>6.7</t>
  </si>
  <si>
    <r>
      <t>ΥΠΗΡΕΣΙΕΣ VFX</t>
    </r>
    <r>
      <rPr>
        <sz val="10"/>
        <color rgb="FF0000FF"/>
        <rFont val="Calibri"/>
        <family val="2"/>
        <charset val="161"/>
        <scheme val="minor"/>
      </rPr>
      <t xml:space="preserve"> [VFX]</t>
    </r>
  </si>
  <si>
    <t>6.8</t>
  </si>
  <si>
    <r>
      <t>ΥΠΗΡΕΣΙΕΣ ΠΑΡΑΓΩΓΗΣ ΠΡΩΤΟΤΥΠΗΣ ΜΟΥΣΙΚΗΣ ΚΑΙ ΤΡΑΓΟΥΔΙΩΝ</t>
    </r>
    <r>
      <rPr>
        <sz val="10"/>
        <color rgb="FF0000FF"/>
        <rFont val="Calibri"/>
        <family val="2"/>
        <charset val="161"/>
        <scheme val="minor"/>
      </rPr>
      <t xml:space="preserve"> [PRODUCTION SERVICES FOR ORIGINAL MUSIC SCORE &amp; SONGS]</t>
    </r>
  </si>
  <si>
    <t>6.9</t>
  </si>
  <si>
    <r>
      <t>ΕΝΟΙΚΙΑΣΗ ΥΠΗΡΕΣΙΩΝ, ΧΩΡΩΝ ΚΑΙ ΕΞΟΠΛΙΣΜΟΥ ΓΙΑ ΔΟΚΙΜΑΣΤΙΚΕΣ ΠΡΟΒΟΛΕΣ (TEST SCREENINGS)</t>
    </r>
    <r>
      <rPr>
        <sz val="10"/>
        <color rgb="FF0000FF"/>
        <rFont val="Calibri"/>
        <family val="2"/>
        <charset val="161"/>
        <scheme val="minor"/>
      </rPr>
      <t xml:space="preserve"> [PROVISION OF SERVICES, RENTAL OF SPACES AND EQUIPMENT FOR TEST SCREENINGS]</t>
    </r>
  </si>
  <si>
    <t>6.10</t>
  </si>
  <si>
    <t>04.32</t>
  </si>
  <si>
    <r>
      <t xml:space="preserve">ΑΠΡΟΒΛΕΠΤΑ ΚΑΤΗΓΟΡΙΑΣ 6 - ΑΠΟΠΕΡΑΤΩΣΗ (POST - PRODUCTION) </t>
    </r>
    <r>
      <rPr>
        <b/>
        <sz val="10"/>
        <color rgb="FF0000FF"/>
        <rFont val="Calibri"/>
        <family val="2"/>
        <charset val="161"/>
        <scheme val="minor"/>
      </rPr>
      <t>[CATEGORY 6: CONTINGENCY ALLOWANCE]</t>
    </r>
    <r>
      <rPr>
        <b/>
        <sz val="10"/>
        <rFont val="Calibri"/>
        <family val="2"/>
        <charset val="161"/>
        <scheme val="minor"/>
      </rPr>
      <t xml:space="preserve"> (max amount 10% category 6)</t>
    </r>
  </si>
  <si>
    <t>ΣΥΝΟΛΟ ΚΑΤΗΓΟΡΙΑΣ 6</t>
  </si>
  <si>
    <t>7. ΛΟΙΠΕΣ ΔΑΠΑΝΕΣ</t>
  </si>
  <si>
    <t>7.1</t>
  </si>
  <si>
    <t>05.07</t>
  </si>
  <si>
    <r>
      <t>ΝΟΜΙΚΕΣ ΥΠΗΡΕΣΙΕΣ ΠΑΝΤΟΣ ΕΙΔΟΥΣ ΓΙΑ ΘΕΜΑΤΑ ΠΑΡΑΓΩΓΗΣ ΤΟΥ ΟΠΤΙΚΟΑΚΟΥΣΤΙΚΟΥ ΕΡΓΟΥ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LEGAL SERVICES OF WHATSOEVER NATURE IN RELATION TO THE PRODUCTION &amp; PER DIEMS FOR LEGAL PRACTITIONERS ON LOCATION]</t>
    </r>
  </si>
  <si>
    <t>7.2</t>
  </si>
  <si>
    <r>
      <t>ΥΠΗΡΕΣΙΕΣ ΑΛΛΩΝ ΣΥΜΒΟΥΛΩΝ ΠΛΗΝ ΝΟΜΙΚΩΝ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CONSULTANTS OTHER THAN LEGAL CONSULTANTS &amp; PER DIEMS FOR CONSULTANTS ON LOCATION]</t>
    </r>
  </si>
  <si>
    <r>
      <rPr>
        <b/>
        <sz val="11"/>
        <rFont val="Calibri"/>
        <family val="2"/>
        <charset val="161"/>
        <scheme val="minor"/>
      </rPr>
      <t>*</t>
    </r>
    <r>
      <rPr>
        <b/>
        <sz val="8"/>
        <rFont val="Calibri"/>
        <family val="2"/>
        <charset val="161"/>
        <scheme val="minor"/>
      </rPr>
      <t xml:space="preserve"> Μέχρι 5% x ΕΠΙΛΕΞΙΜΩΝ ΔΑΠΑΝΩΝ</t>
    </r>
  </si>
  <si>
    <t>7.3</t>
  </si>
  <si>
    <r>
      <t xml:space="preserve">ΔΑΠΑΝΕΣ ΑΣΦΑΛΙΣΗΣ </t>
    </r>
    <r>
      <rPr>
        <sz val="10"/>
        <color rgb="FF0000FF"/>
        <rFont val="Calibri"/>
        <family val="2"/>
        <charset val="161"/>
        <scheme val="minor"/>
      </rPr>
      <t>[INSURANCE PREMIUMS]</t>
    </r>
  </si>
  <si>
    <t>7.4</t>
  </si>
  <si>
    <r>
      <t>ΕΝΟΙΚΙΑΣΗ ΧΩΡΩΝ ΓΡΑΦΕΙΩΝ</t>
    </r>
    <r>
      <rPr>
        <sz val="10"/>
        <color rgb="FFFF0000"/>
        <rFont val="Calibri"/>
        <family val="2"/>
        <charset val="161"/>
        <scheme val="minor"/>
      </rPr>
      <t xml:space="preserve"> </t>
    </r>
    <r>
      <rPr>
        <sz val="10"/>
        <rFont val="Calibri"/>
        <family val="2"/>
        <scheme val="minor"/>
      </rPr>
      <t>(ΕΚΤΟΣ ΤΗΣ ΜΟΝΙΜΗΣ ΕΔΡΑΣ)</t>
    </r>
    <r>
      <rPr>
        <sz val="10"/>
        <rFont val="Calibri"/>
        <family val="2"/>
        <charset val="161"/>
        <scheme val="minor"/>
      </rPr>
      <t xml:space="preserve"> / ΑΠΟΘΗΚΩΝ / ΕΠΙΠΛΩΝ ΓΡΑΦΕΙΟΥ / ΕΞΟΠΛΙΣΜΟΥ ΑΠΟΘΗΚΩΝ</t>
    </r>
    <r>
      <rPr>
        <sz val="10"/>
        <color rgb="FF0000FF"/>
        <rFont val="Calibri"/>
        <family val="2"/>
        <charset val="161"/>
        <scheme val="minor"/>
      </rPr>
      <t xml:space="preserve"> [LEASE OF PRODUCTION OFFICES / WAREHOUSE SPACES / OFFICE FURNITURE / WAREHOUSE EQUIPMENT]</t>
    </r>
  </si>
  <si>
    <t>7.5</t>
  </si>
  <si>
    <r>
      <t xml:space="preserve">ΚΑΘΑΡΙΣΜΟΣ &amp; ΣΥΝΤΗΡΗΣΗ ΧΩΡΩΝ ΓΡΑΦΕΙΩΝ ΚΑΙ ΑΠΟΘΗΚΩΝ </t>
    </r>
    <r>
      <rPr>
        <sz val="9.5"/>
        <rFont val="Calibri"/>
        <family val="2"/>
        <scheme val="minor"/>
      </rPr>
      <t>(ΕΚΤΟΣ ΤΗΣ ΜΟΝΙΜΗΣ ΕΔΡΑΣ)</t>
    </r>
    <r>
      <rPr>
        <sz val="9.5"/>
        <rFont val="Calibri"/>
        <family val="2"/>
        <charset val="161"/>
        <scheme val="minor"/>
      </rPr>
      <t xml:space="preserve"> </t>
    </r>
    <r>
      <rPr>
        <sz val="9.5"/>
        <color rgb="FF0000FF"/>
        <rFont val="Calibri"/>
        <family val="2"/>
        <charset val="161"/>
        <scheme val="minor"/>
      </rPr>
      <t xml:space="preserve"> [CLEANING &amp; MAINTENANCE OF ALL PRODUCTION OFFICES / WAREHOUSE SPACES]</t>
    </r>
  </si>
  <si>
    <t>7.6</t>
  </si>
  <si>
    <t>7.7</t>
  </si>
  <si>
    <r>
      <t>ΓΡΑΦΙΚΗ ΥΛΗ, ΧΑΡΤΙΚΑ, ΦΩΤΟΤΥΠΙΕΣ KAI ΕΝΟΙΚΙΑΣΗ ΕΞΟΠΛΙΣΜΟΥ</t>
    </r>
    <r>
      <rPr>
        <sz val="10"/>
        <color rgb="FF0000FF"/>
        <rFont val="Calibri"/>
        <family val="2"/>
        <charset val="161"/>
        <scheme val="minor"/>
      </rPr>
      <t xml:space="preserve"> </t>
    </r>
    <r>
      <rPr>
        <sz val="10"/>
        <rFont val="Calibri"/>
        <family val="2"/>
        <scheme val="minor"/>
      </rPr>
      <t>(ΕΚΤΟΣ ΤΗΣ ΜΟΝΙΜΗΣ ΕΔΡΑΣ)</t>
    </r>
    <r>
      <rPr>
        <sz val="10"/>
        <color rgb="FF0000FF"/>
        <rFont val="Calibri"/>
        <family val="2"/>
        <charset val="161"/>
        <scheme val="minor"/>
      </rPr>
      <t xml:space="preserve"> [OFFICE SUPPLIES, STATIONARY, PHOTOCOPIES &amp; LEASE OF EQUIPMENT]</t>
    </r>
  </si>
  <si>
    <t>7.8</t>
  </si>
  <si>
    <r>
      <t xml:space="preserve">ΕΞΟΔΑ ΤΗΛΕΠΙΚΟΙΝΩΝΙΩΝ ΠΑΝΤΟΣ ΕΙΔΟΥΣ </t>
    </r>
    <r>
      <rPr>
        <sz val="10"/>
        <rFont val="Calibri"/>
        <family val="2"/>
        <scheme val="minor"/>
      </rPr>
      <t>(ΕΚΤΟΣ ΤΗΣ ΜΟΝΙΜΗΣ ΕΔΡΑΣ)</t>
    </r>
    <r>
      <rPr>
        <sz val="10"/>
        <rFont val="Calibri"/>
        <family val="2"/>
        <charset val="161"/>
        <scheme val="minor"/>
      </rPr>
      <t xml:space="preserve"> (ΣΥΜΠ. ΣΤΑΘΕΡΑ &amp; ΚΙΝΗΤΑ ΤΗΛΕΦΩΝΑ &amp; ΙΝΤΕΡΝΕΤ) </t>
    </r>
    <r>
      <rPr>
        <sz val="10"/>
        <color rgb="FF0000FF"/>
        <rFont val="Calibri"/>
        <family val="2"/>
        <charset val="161"/>
        <scheme val="minor"/>
      </rPr>
      <t>[LANDLINE &amp; MOBILE TELEPHONES]</t>
    </r>
  </si>
  <si>
    <t>7.9</t>
  </si>
  <si>
    <r>
      <t xml:space="preserve">ΤΑΧΥΔΡΟΜΙΚΑ ΕΞΟΔΑ &amp; ΤΑΧΥΑΠΟΣΤΟΛΕΣ </t>
    </r>
    <r>
      <rPr>
        <sz val="10"/>
        <color rgb="FF0000FF"/>
        <rFont val="Calibri"/>
        <family val="2"/>
        <charset val="161"/>
        <scheme val="minor"/>
      </rPr>
      <t>[POSTAL &amp; COURIER CHARGES]</t>
    </r>
  </si>
  <si>
    <t>7.10</t>
  </si>
  <si>
    <t>ΕΞΟΔΑ ΥΠΗΡΕΣΙΩΝ ΤΕΧΝΙΚΟΥ ΑΣΦΑΛΕΙΑΣ &amp; ΙΑΤΡΟΥ ΑΣΦΑΛΕΙΑΣ (ΓΙΑ ΧΩΡΟΥΣ ΕΚΤΟΣ ΤΗΣ ΜΟΝΙΜΗΣ ΕΔΡΑΣ) (ΥΠΟΧΡΕΩΣΕΙΣ ΕΠΙΘΕΩΡΗΣΗ ΕΡΓΑΣΙΑΣ) [SAFETY MANAGER &amp; HEALTH AND OCCUPATIONAL HEALTH PHYSICIAN (AS REQUIRED BY LAW)]</t>
  </si>
  <si>
    <t>7.11</t>
  </si>
  <si>
    <r>
      <t>ΛΟΓΙΣΤΙΚΕΣ ΥΠΗΡΕΣΙΕΣ ΣΤΟ ΣΥΝΟΛΟ ΤΟΥΣ (ΣΥΜΠ. ΛΟΓΙΣΤΗΣ ΠΑΡΑΓΩΓΗΣ &amp; ΒΟΗΘΟΙ ΛΟΓ. ΠΑΡΑΓΩΓΗΣ, ΥΠΕΥΘ. ΜΙΣΘΟΔΟΣΙΑΣ, ΚΑΤΑΧΩΡΗΤΕΣ ΠΑΡΑΣΤΑΤΙΚΩΝ ΚΛΠ) &amp; ΕΚΤΟΣ ΕΔΡΑΣ ΑΠΟΖΗΜΙΩΣΗΣ ΑΥΤΩΝ</t>
    </r>
    <r>
      <rPr>
        <sz val="10"/>
        <color theme="5"/>
        <rFont val="Calibri"/>
        <family val="2"/>
        <charset val="161"/>
        <scheme val="minor"/>
      </rPr>
      <t xml:space="preserve"> </t>
    </r>
    <r>
      <rPr>
        <sz val="10"/>
        <color rgb="FF0000FF"/>
        <rFont val="Calibri"/>
        <family val="2"/>
        <charset val="161"/>
        <scheme val="minor"/>
      </rPr>
      <t>[PRODUCTION ACCOUNTING SERVICES IN THEIR ENTIRETY (INCL. PRODUCTION ACCOUNTANT, ASSISTANT TO PROD. ACCOUNTANT, PAY ROLL OFFICER, DATA ENTRY PERSONNEL) AND PER DIEMS FOR PROD. ACCOUNTING PERSONNEL ON LOCATION]</t>
    </r>
  </si>
  <si>
    <t>7.12</t>
  </si>
  <si>
    <r>
      <t xml:space="preserve">ΥΠΗΡΕΣΙΕΣ ΟΡΚΩΤΩΝ ΛΟΓΙΣΤΩΝ </t>
    </r>
    <r>
      <rPr>
        <sz val="10"/>
        <color rgb="FF0000FF"/>
        <rFont val="Calibri"/>
        <family val="2"/>
        <charset val="161"/>
        <scheme val="minor"/>
      </rPr>
      <t>[FEES FOR CHARTERED ACCOUNTANT SERVICES]</t>
    </r>
  </si>
  <si>
    <t>7.13</t>
  </si>
  <si>
    <t xml:space="preserve">COVID 19 TESTS </t>
  </si>
  <si>
    <t>7.14</t>
  </si>
  <si>
    <r>
      <t xml:space="preserve">ΙΑΤΡΙΚΕΣ ΥΠΗΡΕΣΙΕΣ &amp; ΙΑΤΡΙΚΕΣ ΕΞΕΤΑΣΕΙΣ </t>
    </r>
    <r>
      <rPr>
        <sz val="10"/>
        <color rgb="FF0000FF"/>
        <rFont val="Calibri"/>
        <family val="2"/>
        <charset val="161"/>
        <scheme val="minor"/>
      </rPr>
      <t>[COSTS FOR MEDICAL TESTS &amp; MEDICAL SERVICES OTHER THAN COVID 19]</t>
    </r>
  </si>
  <si>
    <t>7.15</t>
  </si>
  <si>
    <r>
      <t xml:space="preserve">ΜΕΤΑΦΡΑΣΕΙΣ ΕΓΓΡΑΦΩΝ </t>
    </r>
    <r>
      <rPr>
        <sz val="10"/>
        <color rgb="FF3333FF"/>
        <rFont val="Calibri"/>
        <family val="2"/>
        <charset val="161"/>
        <scheme val="minor"/>
      </rPr>
      <t>(DOCUMENTS TRANSLATIONS)</t>
    </r>
  </si>
  <si>
    <t>7.16</t>
  </si>
  <si>
    <r>
      <t xml:space="preserve">ΕΞΟΔΑ ΒΕΛΤΙΩΣΗΣ ΤΗΣ ΠΡΟΣΒΑΣΙΜΟΤΗΤΑΣ ΓΙΑ ΤΑ ΑΤΟΜΑ ΜΕ ΑΝΑΠΗΡΙΑ </t>
    </r>
    <r>
      <rPr>
        <sz val="10"/>
        <color rgb="FF3333FF"/>
        <rFont val="Calibri"/>
        <family val="2"/>
        <charset val="161"/>
        <scheme val="minor"/>
      </rPr>
      <t>(COSTS FOR ACCESSIBILITY OF PEOPLE WITH DISABILITIES)</t>
    </r>
  </si>
  <si>
    <t>7.17</t>
  </si>
  <si>
    <t>05.14</t>
  </si>
  <si>
    <r>
      <t>ΑΠΡΟΒΛΕΠΤΑ ΚΑΤΗΓΟΡΙΑΣ 7 - ΛΟΙΠΑ ΕΞΟΔΑ</t>
    </r>
    <r>
      <rPr>
        <b/>
        <sz val="10"/>
        <color rgb="FF0000FF"/>
        <rFont val="Calibri"/>
        <family val="2"/>
        <charset val="161"/>
        <scheme val="minor"/>
      </rPr>
      <t xml:space="preserve"> [CATEGORY 7: CONTINGENCY ALLOWANCE]</t>
    </r>
    <r>
      <rPr>
        <b/>
        <sz val="10"/>
        <rFont val="Calibri"/>
        <family val="2"/>
        <charset val="161"/>
        <scheme val="minor"/>
      </rPr>
      <t xml:space="preserve"> (max amount 10% category 7)</t>
    </r>
  </si>
  <si>
    <t>ΣΥΝΟΛΟ ΚΑΤΗΓΟΡΙΑΣ 7</t>
  </si>
  <si>
    <t>ΣΥΝΟΛΙΚΟΣ ΠΡΟΫΠΟΛΟΓΙΣΜΟΣ</t>
  </si>
  <si>
    <t>ΤΕΛΙΚΟ ΣΥΝΟΛΟ ΕΠΙΛΕΞΙΜΩΝ ΔΑΠΑΝΩΝ</t>
  </si>
  <si>
    <t>ΑΙΤΟΥΜΕΝΟ ΠΟΣΟ ΕΠΙΧΟΡΗΓΗΣΗΣ</t>
  </si>
  <si>
    <t>ΣΗΜΕΙΩΣΕΙΣ ΓΙΑ ΤΙΣ ΕΠΙΛΕΞΙΜΕΣ ΔΑΠΑΝΕΣ</t>
  </si>
  <si>
    <t>1) Δαπάνες ταξιδιών και μετακίνησης αναγνωρίζονται εφόσον σχετίζονται με μετακινήσεις προς και από την ελληνική επικράτεια καθώς και εντός της ελληνικής επικράτειας και σχετίζονται με την επιλέξιμη παραγωγή.</t>
  </si>
  <si>
    <t>2) Κόστος που αφορά σε χρήση προϋφιστάμενου ιδιοχρησιμοποιούμενου εξοπλισμού της ίδια της παραγωγού δεν συνιστά επιλέξιμη δαπάνη. Δαπάνες μεταφοράς ιδιοχρησιμοποιούμενου εξοπλισμού της παραγωγού, η οποία θα πρέπει να αποδεικνύεται από τα σχετικά νόμιμα παραστατικά διακίνησης, συνιστούν επιλέξιμες δαπάνες, υπό τους περιορισμούς του στοιχ. (i) ανωτέρω και (vi) κατωτέρω.</t>
  </si>
  <si>
    <t>ΣΗΜΕΙΩΣΕΙΣ ΓΙΑ ΤΟΝ ΥΠΟΛΟΓΙΣΜΟ ΤΟΥ ΣΥΝΟΛΙΚΟΥ ΕΠΙΛΕΞΙΜΟΥ ΚΟΣΤΟΥΣ ΠΑΡΑΓΩΓΗΣ</t>
  </si>
  <si>
    <t>1) δεν υπολογίζονται στο συνολικό επιλέξιμο κόστος παραγωγής οι δαπάνες για χρηματοοικονομικά  περιουσιακά στοιχεία, πάγια περιουσιακά στοιχεία και αποσβέσεις αυτών, όπως τεχνολογικός εξοπλισμός, οικόπεδα και κτίρια, κόστος δανεισμού, τραπεζικά έξοδα, δαπάνες για χρεωστικούς τόκους, συναλλαγματικές διαφορές, φόρους, τέλη, δασμούς, και αμοιβές εκτελωνιστών.</t>
  </si>
  <si>
    <t>2) δεν υπολογίζονται στο συνολικό επιλέξιμο κόστος παραγωγής τα έξοδα ενεργειών προώθησης, προβολής και επικοινωνίας.</t>
  </si>
  <si>
    <r>
      <t xml:space="preserve">ΔΙΑΦΟΡΑ ΑΝΑΛΩΣΙΜΑ ΥΛΙΚΑ (ΣΥΜΠ. ΣΚΛΗΡΟΙ ΔΙΣΚΟΙ) </t>
    </r>
    <r>
      <rPr>
        <sz val="10"/>
        <color rgb="FF0000FF"/>
        <rFont val="Calibri"/>
        <family val="2"/>
        <charset val="161"/>
        <scheme val="minor"/>
      </rPr>
      <t xml:space="preserve">[VARIOUS MATERIALS &amp; CONSUMABLES INCL. HARD DISKS] </t>
    </r>
  </si>
  <si>
    <r>
      <t>ΕΞΟΔΑ ΑΠΟΣΤΟΛΗΣ ΠΑΝΤΟΣ ΕΙΔΟΥΣ ΕΞΟΠΛΙΣΜΟΥ ΚΑΙ ΑΝΤΙΚΕΙΜΕΝΩΝ ΠΟΥ ΑΠΑΙΤΟΥΝΤΑΙ ΓΙΑ ΤΗΝ ΠΑΡΑΓΩΓΗ</t>
    </r>
    <r>
      <rPr>
        <sz val="10"/>
        <color rgb="FF0000FF"/>
        <rFont val="Calibri"/>
        <family val="2"/>
        <charset val="161"/>
        <scheme val="minor"/>
      </rPr>
      <t xml:space="preserve"> [SHIPPING  FOR EQUIPMENT &amp; MATERIALS OF WHATSOEVER NATURE REQUIRED FOR THE PRODUCTION]</t>
    </r>
  </si>
  <si>
    <t>ΥΠΕΥΘΥΝΟΙ ΕΥΡΕΣΗΣ ΚΑΙ ΔΙΑΧΕΙΡΙΣΗΣ ΗΘΠΟΙΩΝ [CASTING DIRECTORS]</t>
  </si>
  <si>
    <r>
      <t>ΕΞΟΔΑ ΡΕΥΜΑΤΟΣ, ΝΕΡΟΥ, ΘΕΡΜΑΝΣΗΣ, ΚΟΙΝΟΧΡΗΣΤΑ ΓΙΑ ΓΡΑΦΕΙΑ, ΑΠΟΘΗΚΕΣ</t>
    </r>
    <r>
      <rPr>
        <sz val="10"/>
        <color rgb="FF0000FF"/>
        <rFont val="Calibri"/>
        <family val="2"/>
        <charset val="161"/>
        <scheme val="minor"/>
      </rPr>
      <t xml:space="preserve"> </t>
    </r>
    <r>
      <rPr>
        <sz val="10"/>
        <rFont val="Calibri"/>
        <family val="2"/>
        <scheme val="minor"/>
      </rPr>
      <t>(ΕΚΤΟΣ ΤΗΣ ΜΟΝΙΜΗΣ ΕΔΡΑΣ)
ΚΑΤΑ ΤΟ ΠΟΣΟΣΤΟΠΟΥ ΑΦΟΡΟΥΝ ΤΗ ΣΥΓΚΕΚΡΙΜΕΝΗ ΠΑΡΑΓΩΓΗ</t>
    </r>
    <r>
      <rPr>
        <sz val="10"/>
        <color rgb="FF0000FF"/>
        <rFont val="Calibri"/>
        <family val="2"/>
        <charset val="161"/>
        <scheme val="minor"/>
      </rPr>
      <t xml:space="preserve">  [COST OF OFFICE UTILITIES INCL., ELECTRICITY, WATER, HEATING, COMMON USAGE FEES]</t>
    </r>
  </si>
  <si>
    <r>
      <t xml:space="preserve">ΚΑΤΑΣΚΕΥΕΣ ΣΚΗΝΙΚΩΝ </t>
    </r>
    <r>
      <rPr>
        <sz val="10"/>
        <rFont val="Calibri"/>
        <family val="2"/>
        <scheme val="minor"/>
      </rPr>
      <t>ΚΑΙ ΕΝΟΙΚΙΑΣΗ ΣΧΕΤΙΚΟΥ ΕΞΟΠΛΙΣΜΟΥ Ή ΑΓΟΡΑ ΑΝΑΛΩΣΙΜΩΝ ΠΟΥ ΔΕΝ ΑΠΟΤΕΛΟΥΝ ΠΑΓΙΑ ΠΕΡΟΥΣΙΑΚΑ ΣΤΟΙΧΕΙΑ,</t>
    </r>
    <r>
      <rPr>
        <sz val="10"/>
        <rFont val="Calibri"/>
        <family val="2"/>
        <charset val="161"/>
        <scheme val="minor"/>
      </rPr>
      <t xml:space="preserve"> ΔΙΑΜΟΡΦΩΣΕΙΣ ΣΚΗΝΙΚΩΝ, ΕΙΔΙΚΕΣ ΚΑΤΑΣΚΕΥΕΣ (ΣΥΜΠ. ΥΛΙΚΩΝ, ΜΕΤΑΦΟΡΩΝ, ΣΤΗΣΙΜΑΤΟΣ, ΞΕΣΤΗΣΙΜΑΤΟΣ, ΣΥΝΤΗΡΗΣΗΣ, ΑΛΛΑΓΩΝ ΚΛΠ. ΣΤΗΝ ΠΕΡΙΠΤΩΣΗ ΕΡΓΟΛΑΒΙΚΗΣ ΑΝΑΘΕΣΗΣ, ΣΥΜΠ. ΚΑΙ ΑΜΟΙΒΕΣ ΠΡΟΣΩΠΙΚΟΥ ΚΑΙ ΤΕΧΝΙΤΩΝ) </t>
    </r>
    <r>
      <rPr>
        <sz val="10"/>
        <color rgb="FF0000FF"/>
        <rFont val="Calibri"/>
        <family val="2"/>
        <charset val="161"/>
        <scheme val="minor"/>
      </rPr>
      <t>[SET CONSTRUCTION, SET DESIGN &amp; DECOR, SPECIAL CONSTRUCTIONS (INCL. MATERIALS, LOGISTICS]. IN THE EVENT OF INDEPENDENT CONTRACTOR, INCL. FEES FOR PERSONNEL AND TECHNICIANS)</t>
    </r>
  </si>
  <si>
    <t>3)Αμοιβές εργαζομένων. Αναγνωρίζονται αμοιβές εργαζομένων πλήρους ή/και μερικής απασχόλησης, αορίστου ή/και ορισμένου χρόνου, οι οποίοι απασχολούνται στην παραγωγική διαδικασία του ενισχυόμενου επενδυτικού σχεδίου στην ελληνική επικράτεια. Σε περίπτωση απασχόλησης, στην παραγωγική διαδικασία του ενισχυόμενου επενδυτικού σχεδίου, τακτικού προσωπικού της παργωγού, ενισχύεται μόνο εκείνο το μέρος των αμοιβών του ως άνω προσωπικού που αντιστοιχεί στην απασχόληση του στην παραγωγική διαδικασία του ενισχυόμενου επενδυτικού σχεδίου. Για την ενίσχυση ως επιλέξιμης δαπάνης των σχετικών αμοιβών τακτικού προσωπικού, η αιτούσα επιχείρηση οφείλει να υποβάλλει απολογιστικά, αναλυτικά time sheets από τα οποία να προκύπτει η ωριαία απασχόληση του εν λόγω τακτικού προσωπικού στην παραγωγική διαδικασία του επενδυτικού σχεδίου, το αντικείμενο της απασχόλησης και το μέρος του καταβαλλόμενου μισθού του προσωπικού, που αντιστοιχεί στην ως άνω απασχόληση.</t>
  </si>
  <si>
    <t>4) Για τις δαπάνες που αφορούν σε αμοιβές σκηνοθέτη και των δύο (2) πρωταγωνιστικών ρόλων (cast), επιτρέπεται η λήψη τιμολογίων που έχουν εκδοθεί από φυσικά πρόσωπα ή εταιρείες ή άλλες νομικές οντότητες με καταστατική έδρα ή μόνιμη εγκατάσταση σε χώρα της αλλοδαπής, υπό την προϋπόθεση ότι δεν πρόκειται για κράτος μη συνεργάσιμο κατά την έννοια της παρ. 3 του άρθρου 65 του Κώδικα Φορολογίας Εισοδήματος (ν. 4172/2013, Α' 167). Αναφορικά με την Δράση Α’, η αξία των αλλοδαπών παραστατικών του πρώτου εδαφίου, μη συμπεριλαμβανομένου του Φόρου Προστιθέμενης Αξίας, δεν δύναται να ξεπερνά το ποσοστό του είκοσι τοις εκατό (20%) του συνόλου
των επιλέξιμων δαπανών του επενδυτικού σχεδίου.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</si>
</sst>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9" x14ac:knownFonts="1">
    <font>
      <sz val="11"/>
      <color theme="1"/>
      <name val="Calibri"/>
      <family val="2"/>
      <scheme val="minor"/>
    </font>
    <font>
      <sz val="10"/>
      <name val="Calibri"/>
      <family val="2"/>
      <scheme val="minor"/>
    </font>
    <font>
      <b/>
      <sz val="12"/>
      <name val="Calibri"/>
      <family val="2"/>
      <charset val="161"/>
      <scheme val="minor"/>
    </font>
    <font>
      <b/>
      <sz val="10"/>
      <name val="Calibri"/>
      <family val="2"/>
      <charset val="161"/>
      <scheme val="minor"/>
    </font>
    <font>
      <sz val="9"/>
      <name val="Calibri"/>
      <family val="2"/>
      <charset val="161"/>
      <scheme val="minor"/>
    </font>
    <font>
      <b/>
      <i/>
      <sz val="10"/>
      <name val="Calibri"/>
      <family val="2"/>
      <charset val="161"/>
      <scheme val="minor"/>
    </font>
    <font>
      <b/>
      <sz val="9"/>
      <color indexed="17"/>
      <name val="Calibri"/>
      <family val="2"/>
      <charset val="161"/>
      <scheme val="minor"/>
    </font>
    <font>
      <b/>
      <sz val="9"/>
      <color indexed="12"/>
      <name val="Calibri"/>
      <family val="2"/>
      <charset val="161"/>
      <scheme val="minor"/>
    </font>
    <font>
      <b/>
      <sz val="9"/>
      <color indexed="10"/>
      <name val="Calibri"/>
      <family val="2"/>
      <charset val="161"/>
      <scheme val="minor"/>
    </font>
    <font>
      <b/>
      <sz val="9"/>
      <name val="Calibri"/>
      <family val="2"/>
      <charset val="161"/>
      <scheme val="minor"/>
    </font>
    <font>
      <sz val="10"/>
      <name val="Calibri"/>
      <family val="2"/>
      <charset val="161"/>
      <scheme val="minor"/>
    </font>
    <font>
      <sz val="10"/>
      <color rgb="FF0000FF"/>
      <name val="Calibri"/>
      <family val="2"/>
      <charset val="161"/>
      <scheme val="minor"/>
    </font>
    <font>
      <sz val="9"/>
      <color rgb="FF008000"/>
      <name val="Calibri"/>
      <family val="2"/>
      <charset val="161"/>
      <scheme val="minor"/>
    </font>
    <font>
      <sz val="9"/>
      <color rgb="FF0000FF"/>
      <name val="Calibri"/>
      <family val="2"/>
      <charset val="161"/>
      <scheme val="minor"/>
    </font>
    <font>
      <b/>
      <sz val="9"/>
      <color rgb="FFFF0000"/>
      <name val="Calibri"/>
      <family val="2"/>
      <charset val="161"/>
      <scheme val="minor"/>
    </font>
    <font>
      <b/>
      <i/>
      <sz val="9"/>
      <name val="Calibri"/>
      <family val="2"/>
      <charset val="161"/>
      <scheme val="minor"/>
    </font>
    <font>
      <b/>
      <sz val="8"/>
      <name val="Calibri"/>
      <family val="2"/>
      <charset val="161"/>
      <scheme val="minor"/>
    </font>
    <font>
      <b/>
      <sz val="8"/>
      <color rgb="FF0000FF"/>
      <name val="Calibri"/>
      <family val="2"/>
      <charset val="161"/>
      <scheme val="minor"/>
    </font>
    <font>
      <sz val="8"/>
      <name val="Calibri"/>
      <family val="2"/>
      <charset val="161"/>
      <scheme val="minor"/>
    </font>
    <font>
      <b/>
      <sz val="10"/>
      <color rgb="FFFF0000"/>
      <name val="Calibri"/>
      <family val="2"/>
      <charset val="161"/>
      <scheme val="minor"/>
    </font>
    <font>
      <sz val="10"/>
      <color rgb="FF3333FF"/>
      <name val="Calibri"/>
      <family val="2"/>
      <charset val="161"/>
      <scheme val="minor"/>
    </font>
    <font>
      <sz val="8"/>
      <color theme="1"/>
      <name val="Calibri"/>
      <family val="2"/>
      <charset val="161"/>
      <scheme val="minor"/>
    </font>
    <font>
      <b/>
      <sz val="9"/>
      <color rgb="FF009900"/>
      <name val="Calibri"/>
      <family val="2"/>
      <charset val="161"/>
      <scheme val="minor"/>
    </font>
    <font>
      <b/>
      <sz val="9"/>
      <color rgb="FF0000FF"/>
      <name val="Calibri"/>
      <family val="2"/>
      <charset val="161"/>
      <scheme val="minor"/>
    </font>
    <font>
      <b/>
      <sz val="9"/>
      <color rgb="FFC00000"/>
      <name val="Calibri"/>
      <family val="2"/>
      <charset val="161"/>
      <scheme val="minor"/>
    </font>
    <font>
      <b/>
      <sz val="10"/>
      <color rgb="FF0000FF"/>
      <name val="Calibri"/>
      <family val="2"/>
      <charset val="161"/>
      <scheme val="minor"/>
    </font>
    <font>
      <sz val="8"/>
      <color rgb="FF008000"/>
      <name val="Calibri"/>
      <family val="2"/>
      <charset val="161"/>
      <scheme val="minor"/>
    </font>
    <font>
      <sz val="8"/>
      <color rgb="FF0000FF"/>
      <name val="Calibri"/>
      <family val="2"/>
      <charset val="161"/>
      <scheme val="minor"/>
    </font>
    <font>
      <sz val="6.5"/>
      <name val="Calibri"/>
      <family val="2"/>
      <charset val="161"/>
      <scheme val="minor"/>
    </font>
    <font>
      <b/>
      <sz val="6.5"/>
      <name val="Calibri"/>
      <family val="2"/>
      <charset val="161"/>
      <scheme val="minor"/>
    </font>
    <font>
      <sz val="7"/>
      <name val="Calibri"/>
      <family val="2"/>
      <charset val="161"/>
      <scheme val="minor"/>
    </font>
    <font>
      <sz val="10"/>
      <color rgb="FF3366FF"/>
      <name val="Calibri"/>
      <family val="2"/>
      <charset val="161"/>
      <scheme val="minor"/>
    </font>
    <font>
      <sz val="10"/>
      <color theme="5"/>
      <name val="Calibri"/>
      <family val="2"/>
      <charset val="161"/>
      <scheme val="minor"/>
    </font>
    <font>
      <sz val="9"/>
      <color rgb="FF009900"/>
      <name val="Calibri"/>
      <family val="2"/>
      <charset val="161"/>
      <scheme val="minor"/>
    </font>
    <font>
      <sz val="9.5"/>
      <color rgb="FFFF0000"/>
      <name val="Calibri"/>
      <family val="2"/>
      <scheme val="minor"/>
    </font>
    <font>
      <sz val="9.5"/>
      <name val="Calibri"/>
      <family val="2"/>
      <scheme val="minor"/>
    </font>
    <font>
      <sz val="9.5"/>
      <color rgb="FF0432FF"/>
      <name val="Calibri"/>
      <family val="2"/>
      <scheme val="minor"/>
    </font>
    <font>
      <sz val="9.5"/>
      <color rgb="FF3366FF"/>
      <name val="Calibri"/>
      <family val="2"/>
      <scheme val="minor"/>
    </font>
    <font>
      <sz val="10"/>
      <color rgb="FF0432FF"/>
      <name val="Calibri"/>
      <family val="2"/>
      <charset val="161"/>
      <scheme val="minor"/>
    </font>
    <font>
      <sz val="10"/>
      <color rgb="FFFF0000"/>
      <name val="Calibri"/>
      <family val="2"/>
      <charset val="161"/>
      <scheme val="minor"/>
    </font>
    <font>
      <b/>
      <sz val="11"/>
      <name val="Calibri"/>
      <family val="2"/>
      <charset val="161"/>
      <scheme val="minor"/>
    </font>
    <font>
      <sz val="9.5"/>
      <name val="Calibri"/>
      <family val="2"/>
      <charset val="161"/>
      <scheme val="minor"/>
    </font>
    <font>
      <sz val="9.5"/>
      <color rgb="FF0000FF"/>
      <name val="Calibri"/>
      <family val="2"/>
      <charset val="161"/>
      <scheme val="minor"/>
    </font>
    <font>
      <b/>
      <sz val="11"/>
      <color rgb="FFFF0000"/>
      <name val="Calibri"/>
      <family val="2"/>
      <charset val="161"/>
      <scheme val="minor"/>
    </font>
    <font>
      <b/>
      <i/>
      <sz val="11"/>
      <name val="Calibri"/>
      <family val="2"/>
      <charset val="161"/>
      <scheme val="minor"/>
    </font>
    <font>
      <b/>
      <u/>
      <sz val="9"/>
      <name val="Calibri"/>
      <family val="2"/>
      <charset val="161"/>
      <scheme val="minor"/>
    </font>
    <font>
      <sz val="10"/>
      <color theme="1"/>
      <name val="Calibri"/>
      <family val="2"/>
      <scheme val="minor"/>
    </font>
    <font>
      <sz val="11"/>
      <color theme="1"/>
      <name val="Calibri"/>
      <family val="2"/>
      <scheme val="minor"/>
    </font>
    <font>
      <b/>
      <sz val="9"/>
      <color rgb="FF00B050"/>
      <name val="Calibri"/>
      <family val="2"/>
      <charset val="161"/>
      <scheme val="minor"/>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28">
    <border>
      <left/>
      <right/>
      <top/>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rgb="FF009900"/>
      </right>
      <top style="thin">
        <color rgb="FF009900"/>
      </top>
      <bottom style="thin">
        <color rgb="FF0099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double">
        <color auto="1"/>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double">
        <color auto="1"/>
      </left>
      <right style="double">
        <color auto="1"/>
      </right>
      <top style="double">
        <color auto="1"/>
      </top>
      <bottom style="double">
        <color auto="1"/>
      </bottom>
      <diagonal/>
    </border>
    <border>
      <left style="thin">
        <color rgb="FF009900"/>
      </left>
      <right style="thin">
        <color rgb="FF009900"/>
      </right>
      <top style="thin">
        <color rgb="FF009900"/>
      </top>
      <bottom style="thin">
        <color rgb="FF0099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47" fillId="0" borderId="0" applyFont="0" applyFill="0" applyBorder="0" applyAlignment="0" applyProtection="0"/>
    <xf numFmtId="43" fontId="47" fillId="0" borderId="0" applyFont="0" applyFill="0" applyBorder="0" applyAlignment="0" applyProtection="0"/>
  </cellStyleXfs>
  <cellXfs count="105">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4" fontId="4" fillId="0" borderId="0" xfId="0" applyNumberFormat="1" applyFont="1" applyAlignment="1">
      <alignment vertical="center" wrapText="1"/>
    </xf>
    <xf numFmtId="4" fontId="4" fillId="0" borderId="0" xfId="0" applyNumberFormat="1" applyFont="1" applyAlignment="1">
      <alignment horizontal="right" vertical="center" wrapText="1"/>
    </xf>
    <xf numFmtId="0" fontId="4" fillId="0" borderId="0" xfId="0" applyFont="1" applyAlignment="1">
      <alignment vertical="center" wrapText="1"/>
    </xf>
    <xf numFmtId="0" fontId="5" fillId="0" borderId="0" xfId="0" applyFont="1" applyAlignment="1">
      <alignment vertical="center" wrapText="1"/>
    </xf>
    <xf numFmtId="4" fontId="6" fillId="0" borderId="0" xfId="0" applyNumberFormat="1" applyFont="1" applyAlignment="1">
      <alignment vertical="center" wrapText="1"/>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 fillId="0" borderId="1" xfId="0" applyFont="1" applyBorder="1" applyAlignment="1">
      <alignment horizontal="center" vertical="center" wrapText="1"/>
    </xf>
    <xf numFmtId="0" fontId="10" fillId="0" borderId="2" xfId="0" applyFont="1" applyBorder="1" applyAlignment="1">
      <alignment vertical="center" wrapText="1"/>
    </xf>
    <xf numFmtId="4" fontId="12" fillId="0" borderId="3" xfId="0" applyNumberFormat="1" applyFont="1" applyBorder="1" applyAlignment="1">
      <alignment vertical="center" wrapText="1"/>
    </xf>
    <xf numFmtId="4" fontId="13" fillId="0" borderId="3" xfId="0" applyNumberFormat="1" applyFont="1" applyBorder="1" applyAlignment="1">
      <alignment horizontal="right" vertical="center" wrapText="1"/>
    </xf>
    <xf numFmtId="4" fontId="14" fillId="0" borderId="4" xfId="0" applyNumberFormat="1" applyFont="1" applyBorder="1" applyAlignment="1">
      <alignment horizontal="right" vertical="center" wrapText="1"/>
    </xf>
    <xf numFmtId="4" fontId="15" fillId="3" borderId="4" xfId="0" applyNumberFormat="1" applyFont="1" applyFill="1" applyBorder="1" applyAlignment="1">
      <alignment vertical="center" wrapText="1"/>
    </xf>
    <xf numFmtId="9" fontId="9" fillId="0" borderId="0" xfId="0" applyNumberFormat="1" applyFont="1" applyAlignment="1">
      <alignment vertical="center" wrapText="1"/>
    </xf>
    <xf numFmtId="4" fontId="18" fillId="0" borderId="5" xfId="0" applyNumberFormat="1" applyFont="1" applyBorder="1" applyAlignment="1">
      <alignment horizontal="center" vertical="center" wrapText="1"/>
    </xf>
    <xf numFmtId="4" fontId="22" fillId="5" borderId="6" xfId="0" applyNumberFormat="1" applyFont="1" applyFill="1" applyBorder="1" applyAlignment="1">
      <alignment horizontal="right" vertical="center" wrapText="1"/>
    </xf>
    <xf numFmtId="4" fontId="23" fillId="5" borderId="7" xfId="0" applyNumberFormat="1" applyFont="1" applyFill="1" applyBorder="1" applyAlignment="1">
      <alignment horizontal="right" vertical="center" wrapText="1"/>
    </xf>
    <xf numFmtId="4" fontId="14" fillId="5" borderId="8" xfId="0" applyNumberFormat="1" applyFont="1" applyFill="1" applyBorder="1" applyAlignment="1">
      <alignment horizontal="right" vertical="center" wrapText="1"/>
    </xf>
    <xf numFmtId="4" fontId="2" fillId="2" borderId="9" xfId="0" applyNumberFormat="1" applyFont="1" applyFill="1" applyBorder="1" applyAlignment="1">
      <alignment vertical="center" wrapText="1"/>
    </xf>
    <xf numFmtId="4" fontId="14" fillId="0" borderId="0" xfId="0" applyNumberFormat="1" applyFont="1" applyAlignment="1">
      <alignment horizontal="right" vertical="center" wrapText="1"/>
    </xf>
    <xf numFmtId="4" fontId="2" fillId="0" borderId="0" xfId="0" applyNumberFormat="1" applyFont="1" applyAlignment="1">
      <alignment vertical="center" wrapText="1"/>
    </xf>
    <xf numFmtId="0" fontId="4" fillId="0" borderId="0" xfId="0" applyFont="1"/>
    <xf numFmtId="4" fontId="24" fillId="0" borderId="0" xfId="0" applyNumberFormat="1" applyFont="1" applyAlignment="1">
      <alignment horizontal="right" vertical="center" wrapText="1"/>
    </xf>
    <xf numFmtId="0" fontId="1" fillId="0" borderId="10" xfId="0" applyFont="1" applyBorder="1" applyAlignment="1">
      <alignment horizontal="center" vertical="center" wrapText="1"/>
    </xf>
    <xf numFmtId="0" fontId="5" fillId="0" borderId="10" xfId="0" applyFont="1" applyBorder="1" applyAlignment="1">
      <alignment vertical="center" wrapText="1"/>
    </xf>
    <xf numFmtId="4" fontId="6" fillId="0" borderId="10" xfId="0" applyNumberFormat="1" applyFont="1" applyBorder="1" applyAlignment="1">
      <alignment horizontal="center" vertical="center" wrapText="1"/>
    </xf>
    <xf numFmtId="4" fontId="7"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4" fillId="0" borderId="0" xfId="0" applyFont="1" applyAlignment="1">
      <alignment horizontal="center" vertical="center" wrapText="1"/>
    </xf>
    <xf numFmtId="0" fontId="3" fillId="0" borderId="10" xfId="0" applyFont="1" applyBorder="1" applyAlignment="1">
      <alignment vertical="center" wrapText="1"/>
    </xf>
    <xf numFmtId="4" fontId="26" fillId="0" borderId="11" xfId="0" applyNumberFormat="1" applyFont="1" applyBorder="1" applyAlignment="1">
      <alignment horizontal="right" vertical="center" wrapText="1"/>
    </xf>
    <xf numFmtId="4" fontId="27" fillId="0" borderId="3" xfId="0" applyNumberFormat="1" applyFont="1" applyBorder="1" applyAlignment="1">
      <alignment horizontal="right" vertical="center" wrapText="1"/>
    </xf>
    <xf numFmtId="9" fontId="2" fillId="0" borderId="0" xfId="0" applyNumberFormat="1" applyFont="1" applyAlignment="1">
      <alignment vertical="center" wrapText="1"/>
    </xf>
    <xf numFmtId="9" fontId="28" fillId="0" borderId="0" xfId="0" applyNumberFormat="1" applyFont="1" applyAlignment="1">
      <alignment vertical="center" wrapText="1"/>
    </xf>
    <xf numFmtId="0" fontId="10" fillId="0" borderId="10" xfId="0" applyFont="1" applyBorder="1" applyAlignment="1">
      <alignment vertical="center" wrapText="1"/>
    </xf>
    <xf numFmtId="0" fontId="30" fillId="0" borderId="0" xfId="0" applyFont="1" applyAlignment="1">
      <alignment vertical="center" wrapText="1"/>
    </xf>
    <xf numFmtId="4" fontId="2" fillId="2" borderId="12" xfId="0" applyNumberFormat="1" applyFont="1" applyFill="1" applyBorder="1" applyAlignment="1">
      <alignment vertical="center" wrapText="1"/>
    </xf>
    <xf numFmtId="4" fontId="33" fillId="0" borderId="0" xfId="0" applyNumberFormat="1" applyFont="1" applyAlignment="1">
      <alignment horizontal="center" vertical="center" wrapText="1"/>
    </xf>
    <xf numFmtId="4" fontId="13" fillId="0" borderId="0" xfId="0" applyNumberFormat="1" applyFont="1" applyAlignment="1">
      <alignment horizontal="center" vertical="center" wrapText="1"/>
    </xf>
    <xf numFmtId="4" fontId="15" fillId="0" borderId="0" xfId="0" applyNumberFormat="1" applyFont="1" applyAlignment="1">
      <alignment horizontal="right" vertical="center" wrapText="1"/>
    </xf>
    <xf numFmtId="0" fontId="10" fillId="0" borderId="4" xfId="0" applyFont="1" applyBorder="1" applyAlignment="1">
      <alignment vertical="center" wrapText="1"/>
    </xf>
    <xf numFmtId="4" fontId="12" fillId="0" borderId="11" xfId="0" applyNumberFormat="1" applyFont="1" applyBorder="1" applyAlignment="1">
      <alignment horizontal="right" vertical="center" wrapText="1"/>
    </xf>
    <xf numFmtId="0" fontId="34" fillId="0" borderId="10" xfId="0" applyFont="1" applyBorder="1" applyAlignment="1">
      <alignment vertical="center" wrapText="1"/>
    </xf>
    <xf numFmtId="0" fontId="10" fillId="0" borderId="5" xfId="0" applyFont="1" applyBorder="1" applyAlignment="1">
      <alignment vertical="center" wrapText="1"/>
    </xf>
    <xf numFmtId="0" fontId="9" fillId="0" borderId="0" xfId="0" applyFont="1" applyAlignment="1">
      <alignment vertical="center" wrapText="1"/>
    </xf>
    <xf numFmtId="4" fontId="15" fillId="3" borderId="10" xfId="0" applyNumberFormat="1" applyFont="1" applyFill="1" applyBorder="1" applyAlignment="1">
      <alignment horizontal="right" vertical="center" wrapText="1"/>
    </xf>
    <xf numFmtId="9" fontId="16" fillId="3" borderId="0" xfId="0" applyNumberFormat="1" applyFont="1" applyFill="1" applyAlignment="1">
      <alignment vertical="center" wrapText="1"/>
    </xf>
    <xf numFmtId="0" fontId="2" fillId="0" borderId="0" xfId="0" applyFont="1" applyAlignment="1">
      <alignment vertical="center" wrapText="1"/>
    </xf>
    <xf numFmtId="4" fontId="22" fillId="5" borderId="13" xfId="0" applyNumberFormat="1" applyFont="1" applyFill="1" applyBorder="1" applyAlignment="1">
      <alignment horizontal="right" vertical="center" wrapText="1"/>
    </xf>
    <xf numFmtId="164" fontId="1" fillId="0" borderId="10"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9" fillId="4" borderId="4" xfId="0" applyFont="1" applyFill="1" applyBorder="1" applyAlignment="1">
      <alignment vertical="center" wrapText="1"/>
    </xf>
    <xf numFmtId="4" fontId="1" fillId="0" borderId="10" xfId="0" applyNumberFormat="1" applyFont="1" applyBorder="1" applyAlignment="1">
      <alignment horizontal="center" vertical="center" wrapText="1"/>
    </xf>
    <xf numFmtId="0" fontId="3" fillId="7" borderId="10" xfId="0" applyFont="1" applyFill="1" applyBorder="1" applyAlignment="1">
      <alignment vertical="center" wrapText="1"/>
    </xf>
    <xf numFmtId="4" fontId="24" fillId="0" borderId="0" xfId="0" applyNumberFormat="1" applyFont="1" applyAlignment="1">
      <alignment vertical="center" wrapText="1"/>
    </xf>
    <xf numFmtId="0" fontId="44" fillId="3" borderId="14" xfId="0" applyFont="1" applyFill="1" applyBorder="1" applyAlignment="1" applyProtection="1">
      <alignment horizontal="center" vertical="center" wrapText="1"/>
      <protection locked="0"/>
    </xf>
    <xf numFmtId="4" fontId="44" fillId="3" borderId="14" xfId="0" applyNumberFormat="1" applyFont="1" applyFill="1" applyBorder="1" applyAlignment="1" applyProtection="1">
      <alignment horizontal="centerContinuous" vertical="center" wrapText="1"/>
      <protection locked="0"/>
    </xf>
    <xf numFmtId="0" fontId="44" fillId="3" borderId="15" xfId="0" applyFont="1" applyFill="1" applyBorder="1" applyAlignment="1" applyProtection="1">
      <alignment horizontal="centerContinuous" vertical="center" wrapText="1"/>
      <protection locked="0"/>
    </xf>
    <xf numFmtId="0" fontId="2" fillId="2" borderId="12" xfId="0" applyFont="1" applyFill="1" applyBorder="1" applyAlignment="1">
      <alignment horizontal="center" vertical="center" wrapText="1"/>
    </xf>
    <xf numFmtId="4" fontId="2" fillId="2" borderId="16" xfId="0" applyNumberFormat="1" applyFont="1" applyFill="1" applyBorder="1" applyAlignment="1">
      <alignment horizontal="centerContinuous" vertical="center" wrapText="1"/>
    </xf>
    <xf numFmtId="4" fontId="2" fillId="2" borderId="17" xfId="0" applyNumberFormat="1" applyFont="1" applyFill="1" applyBorder="1" applyAlignment="1">
      <alignment horizontal="centerContinuous" vertical="center" wrapText="1"/>
    </xf>
    <xf numFmtId="0" fontId="45" fillId="0" borderId="0" xfId="0" applyFont="1" applyAlignment="1">
      <alignment vertical="center" wrapText="1"/>
    </xf>
    <xf numFmtId="0" fontId="46" fillId="0" borderId="0" xfId="0" applyFont="1"/>
    <xf numFmtId="10" fontId="21" fillId="0" borderId="4" xfId="1" applyNumberFormat="1" applyFont="1" applyBorder="1" applyAlignment="1">
      <alignment vertical="center"/>
    </xf>
    <xf numFmtId="43" fontId="48" fillId="0" borderId="0" xfId="2" applyFont="1" applyAlignment="1">
      <alignment vertical="center" wrapText="1"/>
    </xf>
    <xf numFmtId="4" fontId="48" fillId="0" borderId="0" xfId="0" applyNumberFormat="1" applyFont="1" applyAlignment="1">
      <alignment vertical="center"/>
    </xf>
    <xf numFmtId="4" fontId="48" fillId="0" borderId="0" xfId="0" applyNumberFormat="1" applyFont="1" applyAlignment="1">
      <alignment vertical="center" wrapText="1"/>
    </xf>
    <xf numFmtId="0" fontId="10" fillId="0" borderId="18" xfId="0" applyFont="1" applyBorder="1" applyAlignment="1">
      <alignment vertical="center" wrapText="1"/>
    </xf>
    <xf numFmtId="4" fontId="13" fillId="0" borderId="19" xfId="0" applyNumberFormat="1" applyFont="1" applyBorder="1" applyAlignment="1">
      <alignment horizontal="right" vertical="center" wrapText="1"/>
    </xf>
    <xf numFmtId="9" fontId="18" fillId="0" borderId="20" xfId="0" applyNumberFormat="1" applyFont="1" applyBorder="1" applyAlignment="1">
      <alignment horizontal="center" vertical="center" wrapText="1"/>
    </xf>
    <xf numFmtId="0" fontId="19" fillId="0" borderId="21" xfId="0" applyFont="1" applyBorder="1" applyAlignment="1">
      <alignment vertical="center" wrapText="1"/>
    </xf>
    <xf numFmtId="4" fontId="13" fillId="0" borderId="22" xfId="0" applyNumberFormat="1" applyFont="1" applyBorder="1" applyAlignment="1">
      <alignment horizontal="right" vertical="center" wrapText="1"/>
    </xf>
    <xf numFmtId="0" fontId="9" fillId="4" borderId="23" xfId="0" applyFont="1" applyFill="1" applyBorder="1" applyAlignment="1">
      <alignment vertical="center" wrapText="1"/>
    </xf>
    <xf numFmtId="0" fontId="10" fillId="5" borderId="10" xfId="0" applyFont="1" applyFill="1" applyBorder="1" applyAlignment="1">
      <alignment vertical="center" wrapText="1"/>
    </xf>
    <xf numFmtId="0" fontId="32" fillId="0" borderId="10" xfId="0" applyFont="1" applyBorder="1" applyAlignment="1">
      <alignment vertical="center" wrapText="1"/>
    </xf>
    <xf numFmtId="0" fontId="11" fillId="0" borderId="10" xfId="0" applyFont="1" applyBorder="1" applyAlignment="1">
      <alignment vertical="center" wrapText="1"/>
    </xf>
    <xf numFmtId="0" fontId="3" fillId="6" borderId="10" xfId="0" applyFont="1" applyFill="1" applyBorder="1" applyAlignment="1">
      <alignment vertical="center" wrapText="1"/>
    </xf>
    <xf numFmtId="0" fontId="9" fillId="4" borderId="10" xfId="0" applyFont="1" applyFill="1" applyBorder="1" applyAlignment="1">
      <alignment vertical="center" wrapText="1"/>
    </xf>
    <xf numFmtId="0" fontId="1" fillId="0" borderId="24" xfId="0" applyFont="1" applyBorder="1" applyAlignment="1">
      <alignment horizontal="center" vertical="center" wrapText="1"/>
    </xf>
    <xf numFmtId="0" fontId="3" fillId="7" borderId="10" xfId="0" applyFont="1" applyFill="1" applyBorder="1" applyAlignment="1">
      <alignment horizontal="left" vertical="center" wrapText="1"/>
    </xf>
    <xf numFmtId="164" fontId="1" fillId="0" borderId="25"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164" fontId="1" fillId="0" borderId="25" xfId="0" applyNumberFormat="1" applyFont="1" applyBorder="1" applyAlignment="1">
      <alignment horizontal="center" vertical="center"/>
    </xf>
    <xf numFmtId="0" fontId="1" fillId="0" borderId="26" xfId="0" applyFont="1" applyBorder="1" applyAlignment="1">
      <alignment vertical="center" wrapText="1"/>
    </xf>
    <xf numFmtId="2" fontId="1" fillId="0" borderId="26" xfId="0" applyNumberFormat="1" applyFont="1" applyBorder="1" applyAlignment="1">
      <alignment horizontal="center" vertical="center" wrapText="1"/>
    </xf>
    <xf numFmtId="0" fontId="3" fillId="7" borderId="26" xfId="0" applyFont="1" applyFill="1" applyBorder="1" applyAlignment="1">
      <alignment vertical="center" wrapText="1"/>
    </xf>
    <xf numFmtId="4" fontId="15" fillId="3" borderId="26" xfId="0" applyNumberFormat="1" applyFont="1" applyFill="1" applyBorder="1" applyAlignment="1">
      <alignment horizontal="right" vertical="center" wrapText="1"/>
    </xf>
    <xf numFmtId="4" fontId="1" fillId="0" borderId="26" xfId="0" applyNumberFormat="1" applyFont="1" applyBorder="1" applyAlignment="1">
      <alignment horizontal="center" vertical="center" wrapText="1"/>
    </xf>
    <xf numFmtId="0" fontId="41" fillId="0" borderId="10" xfId="0" applyFont="1" applyBorder="1" applyAlignment="1">
      <alignment horizontal="left" vertical="center" wrapText="1"/>
    </xf>
    <xf numFmtId="0" fontId="43" fillId="0" borderId="10" xfId="0" applyFont="1" applyBorder="1" applyAlignment="1">
      <alignment horizontal="center" vertical="center" wrapText="1"/>
    </xf>
    <xf numFmtId="4" fontId="43" fillId="0" borderId="25" xfId="0" applyNumberFormat="1" applyFont="1" applyBorder="1" applyAlignment="1">
      <alignment horizontal="centerContinuous" vertical="center" wrapText="1"/>
    </xf>
    <xf numFmtId="4" fontId="43" fillId="0" borderId="27" xfId="0" applyNumberFormat="1" applyFont="1" applyBorder="1" applyAlignment="1">
      <alignment horizontal="centerContinuous" vertical="center" wrapText="1"/>
    </xf>
    <xf numFmtId="9" fontId="16"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45" fillId="0" borderId="0" xfId="0" applyFont="1" applyAlignment="1">
      <alignment horizontal="left" vertical="center" wrapText="1"/>
    </xf>
    <xf numFmtId="0" fontId="2" fillId="0" borderId="0" xfId="0" applyFont="1" applyAlignment="1">
      <alignment horizontal="left" vertical="center" wrapText="1"/>
    </xf>
  </cellXfs>
  <cellStyles count="3">
    <cellStyle name="Κανονικό" xfId="0" builtinId="0"/>
    <cellStyle name="Κόμμα" xfId="2" builtinId="3"/>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27516</xdr:colOff>
      <xdr:row>4</xdr:row>
      <xdr:rowOff>10583</xdr:rowOff>
    </xdr:from>
    <xdr:to>
      <xdr:col>8</xdr:col>
      <xdr:colOff>84666</xdr:colOff>
      <xdr:row>10</xdr:row>
      <xdr:rowOff>0</xdr:rowOff>
    </xdr:to>
    <xdr:sp macro="" textlink="">
      <xdr:nvSpPr>
        <xdr:cNvPr id="2" name="Δεξί άγκιστρο 1">
          <a:extLst>
            <a:ext uri="{FF2B5EF4-FFF2-40B4-BE49-F238E27FC236}">
              <a16:creationId xmlns:a16="http://schemas.microsoft.com/office/drawing/2014/main" id="{713D4294-7CA4-4A16-8AFE-53F2875092CD}"/>
            </a:ext>
          </a:extLst>
        </xdr:cNvPr>
        <xdr:cNvSpPr/>
      </xdr:nvSpPr>
      <xdr:spPr>
        <a:xfrm>
          <a:off x="10184976" y="1100243"/>
          <a:ext cx="636270" cy="2885017"/>
        </a:xfrm>
        <a:prstGeom prst="rightBrace">
          <a:avLst>
            <a:gd name="adj1" fmla="val 8333"/>
            <a:gd name="adj2" fmla="val 406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l-GR"/>
        </a:p>
      </xdr:txBody>
    </xdr:sp>
    <xdr:clientData/>
  </xdr:twoCellAnchor>
</xdr:wsDr>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9123-AFF8-472E-9B92-0712CCECB8AE}">
  <dimension ref="A1:J164"/>
  <sheetViews>
    <sheetView tabSelected="1" topLeftCell="A152" zoomScale="130" zoomScaleNormal="130" zoomScaleSheetLayoutView="100" workbookViewId="0">
      <selection activeCell="G164" sqref="G164"/>
    </sheetView>
  </sheetViews>
  <sheetFormatPr defaultColWidth="3.42578125" defaultRowHeight="15" x14ac:dyDescent="0.25"/>
  <cols>
    <col min="1" max="1" width="4.42578125" style="69" bestFit="1" customWidth="1"/>
    <col min="2" max="2" width="8.140625" style="69" customWidth="1"/>
    <col min="3" max="3" width="47.28515625" customWidth="1"/>
    <col min="4" max="4" width="16" bestFit="1" customWidth="1"/>
    <col min="5" max="5" width="12.42578125" bestFit="1" customWidth="1"/>
    <col min="6" max="6" width="15.7109375" bestFit="1" customWidth="1"/>
    <col min="7" max="7" width="19.42578125" bestFit="1" customWidth="1"/>
    <col min="8" max="8" width="3.28515625" bestFit="1" customWidth="1"/>
    <col min="9" max="9" width="26.28515625" bestFit="1" customWidth="1"/>
    <col min="10" max="10" width="8.7109375" customWidth="1"/>
  </cols>
  <sheetData>
    <row r="1" spans="1:9" ht="15.75" x14ac:dyDescent="0.25">
      <c r="A1" s="1"/>
      <c r="B1" s="1"/>
      <c r="C1" s="104" t="s">
        <v>0</v>
      </c>
      <c r="D1" s="104"/>
      <c r="E1" s="104"/>
      <c r="F1" s="104"/>
      <c r="G1" s="104"/>
      <c r="H1" s="2"/>
      <c r="I1" s="2"/>
    </row>
    <row r="2" spans="1:9" x14ac:dyDescent="0.25">
      <c r="A2" s="1"/>
      <c r="B2" s="1"/>
      <c r="C2" s="3"/>
      <c r="D2" s="4"/>
      <c r="E2" s="5"/>
      <c r="F2" s="5"/>
      <c r="G2" s="6"/>
      <c r="H2" s="6"/>
      <c r="I2" s="6"/>
    </row>
    <row r="3" spans="1:9" x14ac:dyDescent="0.25">
      <c r="A3" s="1"/>
      <c r="B3" s="1"/>
      <c r="C3" s="7"/>
      <c r="D3" s="8"/>
      <c r="E3" s="9"/>
      <c r="F3" s="10"/>
      <c r="G3" s="6"/>
      <c r="H3" s="6"/>
      <c r="I3" s="6"/>
    </row>
    <row r="4" spans="1:9" ht="38.25" x14ac:dyDescent="0.25">
      <c r="A4" s="1"/>
      <c r="B4" s="28" t="s">
        <v>1</v>
      </c>
      <c r="C4" s="29" t="s">
        <v>2</v>
      </c>
      <c r="D4" s="30" t="s">
        <v>3</v>
      </c>
      <c r="E4" s="31" t="s">
        <v>4</v>
      </c>
      <c r="F4" s="32" t="s">
        <v>5</v>
      </c>
      <c r="G4" s="33" t="s">
        <v>6</v>
      </c>
      <c r="H4" s="6"/>
      <c r="I4" s="11" t="s">
        <v>7</v>
      </c>
    </row>
    <row r="5" spans="1:9" ht="25.5" x14ac:dyDescent="0.25">
      <c r="A5" s="12" t="s">
        <v>8</v>
      </c>
      <c r="B5" s="28" t="s">
        <v>9</v>
      </c>
      <c r="C5" s="13" t="s">
        <v>10</v>
      </c>
      <c r="D5" s="14">
        <v>0</v>
      </c>
      <c r="E5" s="15">
        <v>0</v>
      </c>
      <c r="F5" s="16">
        <f>D5+E5</f>
        <v>0</v>
      </c>
      <c r="G5" s="17">
        <f>F5*0.8</f>
        <v>0</v>
      </c>
      <c r="H5" s="18" t="s">
        <v>11</v>
      </c>
      <c r="I5" s="99" t="s">
        <v>12</v>
      </c>
    </row>
    <row r="6" spans="1:9" ht="25.5" x14ac:dyDescent="0.25">
      <c r="A6" s="12" t="s">
        <v>13</v>
      </c>
      <c r="B6" s="28" t="s">
        <v>9</v>
      </c>
      <c r="C6" s="74" t="s">
        <v>14</v>
      </c>
      <c r="D6" s="14">
        <v>0</v>
      </c>
      <c r="E6" s="75">
        <v>0</v>
      </c>
      <c r="F6" s="16">
        <f t="shared" ref="F6:F10" si="0">D6+E6</f>
        <v>0</v>
      </c>
      <c r="G6" s="17">
        <f t="shared" ref="G6:G10" si="1">F6*0.8</f>
        <v>0</v>
      </c>
      <c r="H6" s="18" t="s">
        <v>11</v>
      </c>
      <c r="I6" s="100"/>
    </row>
    <row r="7" spans="1:9" x14ac:dyDescent="0.25">
      <c r="A7" s="12" t="s">
        <v>15</v>
      </c>
      <c r="B7" s="28" t="s">
        <v>9</v>
      </c>
      <c r="C7" s="74" t="s">
        <v>16</v>
      </c>
      <c r="D7" s="14">
        <v>0</v>
      </c>
      <c r="E7" s="75">
        <v>0</v>
      </c>
      <c r="F7" s="16">
        <f t="shared" si="0"/>
        <v>0</v>
      </c>
      <c r="G7" s="17">
        <f t="shared" si="1"/>
        <v>0</v>
      </c>
      <c r="H7" s="18" t="s">
        <v>11</v>
      </c>
      <c r="I7" s="76" t="s">
        <v>17</v>
      </c>
    </row>
    <row r="8" spans="1:9" ht="25.5" x14ac:dyDescent="0.25">
      <c r="A8" s="12" t="s">
        <v>18</v>
      </c>
      <c r="B8" s="28" t="s">
        <v>9</v>
      </c>
      <c r="C8" s="77" t="s">
        <v>19</v>
      </c>
      <c r="D8" s="14">
        <v>0</v>
      </c>
      <c r="E8" s="75">
        <v>0</v>
      </c>
      <c r="F8" s="16">
        <f t="shared" si="0"/>
        <v>0</v>
      </c>
      <c r="G8" s="17">
        <f t="shared" si="1"/>
        <v>0</v>
      </c>
      <c r="H8" s="18" t="s">
        <v>11</v>
      </c>
      <c r="I8" s="19">
        <f>G5+G6+G8+G9</f>
        <v>0</v>
      </c>
    </row>
    <row r="9" spans="1:9" ht="38.25" x14ac:dyDescent="0.25">
      <c r="A9" s="12" t="s">
        <v>20</v>
      </c>
      <c r="B9" s="28" t="s">
        <v>9</v>
      </c>
      <c r="C9" s="74" t="s">
        <v>21</v>
      </c>
      <c r="D9" s="14">
        <v>0</v>
      </c>
      <c r="E9" s="75">
        <v>0</v>
      </c>
      <c r="F9" s="16">
        <f t="shared" si="0"/>
        <v>0</v>
      </c>
      <c r="G9" s="17">
        <f t="shared" si="1"/>
        <v>0</v>
      </c>
      <c r="H9" s="18" t="s">
        <v>11</v>
      </c>
      <c r="I9" s="76" t="s">
        <v>22</v>
      </c>
    </row>
    <row r="10" spans="1:9" ht="114" customHeight="1" x14ac:dyDescent="0.25">
      <c r="A10" s="12" t="s">
        <v>23</v>
      </c>
      <c r="B10" s="28" t="s">
        <v>9</v>
      </c>
      <c r="C10" s="74" t="s">
        <v>24</v>
      </c>
      <c r="D10" s="14">
        <v>0</v>
      </c>
      <c r="E10" s="78">
        <v>0</v>
      </c>
      <c r="F10" s="16">
        <f t="shared" si="0"/>
        <v>0</v>
      </c>
      <c r="G10" s="17">
        <f t="shared" si="1"/>
        <v>0</v>
      </c>
      <c r="H10" s="18"/>
      <c r="I10" s="70" t="e">
        <f>I8/D152</f>
        <v>#DIV/0!</v>
      </c>
    </row>
    <row r="11" spans="1:9" ht="16.5" thickBot="1" x14ac:dyDescent="0.3">
      <c r="A11" s="1"/>
      <c r="B11" s="1"/>
      <c r="C11" s="79" t="s">
        <v>25</v>
      </c>
      <c r="D11" s="20">
        <f>SUM(D5:D10)</f>
        <v>0</v>
      </c>
      <c r="E11" s="21">
        <f t="shared" ref="E11:G11" si="2">SUM(E5:E10)</f>
        <v>0</v>
      </c>
      <c r="F11" s="22">
        <f t="shared" si="2"/>
        <v>0</v>
      </c>
      <c r="G11" s="17">
        <f t="shared" si="2"/>
        <v>0</v>
      </c>
      <c r="H11" s="6"/>
      <c r="I11" s="23">
        <f>40%*G11</f>
        <v>0</v>
      </c>
    </row>
    <row r="12" spans="1:9" ht="16.5" thickTop="1" x14ac:dyDescent="0.25">
      <c r="A12" s="1"/>
      <c r="B12" s="1"/>
      <c r="C12" s="6"/>
      <c r="D12" s="4"/>
      <c r="E12" s="5"/>
      <c r="F12" s="24"/>
      <c r="G12" s="25"/>
      <c r="H12" s="6"/>
      <c r="I12" s="25"/>
    </row>
    <row r="13" spans="1:9" x14ac:dyDescent="0.25">
      <c r="A13" s="1"/>
      <c r="B13" s="1"/>
      <c r="C13" s="26"/>
      <c r="D13" s="4"/>
      <c r="E13" s="5"/>
      <c r="F13" s="27"/>
      <c r="G13" s="4"/>
      <c r="H13" s="6"/>
      <c r="I13" s="6"/>
    </row>
    <row r="14" spans="1:9" ht="25.5" x14ac:dyDescent="0.25">
      <c r="A14" s="1"/>
      <c r="B14" s="28" t="s">
        <v>1</v>
      </c>
      <c r="C14" s="29" t="s">
        <v>26</v>
      </c>
      <c r="D14" s="30" t="s">
        <v>3</v>
      </c>
      <c r="E14" s="31" t="s">
        <v>4</v>
      </c>
      <c r="F14" s="32" t="s">
        <v>5</v>
      </c>
      <c r="G14" s="33" t="s">
        <v>6</v>
      </c>
      <c r="H14" s="6"/>
      <c r="I14" s="34"/>
    </row>
    <row r="15" spans="1:9" ht="45" x14ac:dyDescent="0.25">
      <c r="A15" s="28" t="s">
        <v>27</v>
      </c>
      <c r="B15" s="28" t="s">
        <v>28</v>
      </c>
      <c r="C15" s="35" t="s">
        <v>29</v>
      </c>
      <c r="D15" s="36">
        <v>0</v>
      </c>
      <c r="E15" s="37">
        <v>0</v>
      </c>
      <c r="F15" s="16">
        <f t="shared" ref="F15:F59" si="3">D15+E15</f>
        <v>0</v>
      </c>
      <c r="G15" s="17">
        <f t="shared" ref="G15:G59" si="4">F15*0.8</f>
        <v>0</v>
      </c>
      <c r="H15" s="38" t="s">
        <v>30</v>
      </c>
      <c r="I15" s="39" t="s">
        <v>31</v>
      </c>
    </row>
    <row r="16" spans="1:9" ht="63.75" x14ac:dyDescent="0.25">
      <c r="A16" s="28" t="s">
        <v>32</v>
      </c>
      <c r="B16" s="28" t="s">
        <v>28</v>
      </c>
      <c r="C16" s="40" t="s">
        <v>33</v>
      </c>
      <c r="D16" s="36">
        <v>0</v>
      </c>
      <c r="E16" s="75">
        <v>0</v>
      </c>
      <c r="F16" s="16">
        <f t="shared" si="3"/>
        <v>0</v>
      </c>
      <c r="G16" s="17">
        <f t="shared" si="4"/>
        <v>0</v>
      </c>
      <c r="H16" s="18"/>
      <c r="I16" s="18"/>
    </row>
    <row r="17" spans="1:9" ht="25.5" x14ac:dyDescent="0.25">
      <c r="A17" s="28" t="s">
        <v>34</v>
      </c>
      <c r="B17" s="28" t="s">
        <v>28</v>
      </c>
      <c r="C17" s="80" t="s">
        <v>35</v>
      </c>
      <c r="D17" s="36">
        <v>0</v>
      </c>
      <c r="E17" s="75">
        <v>0</v>
      </c>
      <c r="F17" s="16">
        <f t="shared" si="3"/>
        <v>0</v>
      </c>
      <c r="G17" s="17">
        <f t="shared" si="4"/>
        <v>0</v>
      </c>
    </row>
    <row r="18" spans="1:9" x14ac:dyDescent="0.25">
      <c r="A18" s="28" t="s">
        <v>36</v>
      </c>
      <c r="B18" s="28" t="s">
        <v>28</v>
      </c>
      <c r="C18" s="40" t="s">
        <v>37</v>
      </c>
      <c r="D18" s="36">
        <v>0</v>
      </c>
      <c r="E18" s="75">
        <v>0</v>
      </c>
      <c r="F18" s="16">
        <f t="shared" si="3"/>
        <v>0</v>
      </c>
      <c r="G18" s="17">
        <f t="shared" si="4"/>
        <v>0</v>
      </c>
      <c r="H18" s="6"/>
      <c r="I18" s="41"/>
    </row>
    <row r="19" spans="1:9" ht="25.5" x14ac:dyDescent="0.25">
      <c r="A19" s="28" t="s">
        <v>38</v>
      </c>
      <c r="B19" s="28" t="s">
        <v>28</v>
      </c>
      <c r="C19" s="40" t="s">
        <v>39</v>
      </c>
      <c r="D19" s="36">
        <v>0</v>
      </c>
      <c r="E19" s="75">
        <v>0</v>
      </c>
      <c r="F19" s="16">
        <f t="shared" si="3"/>
        <v>0</v>
      </c>
      <c r="G19" s="17">
        <f t="shared" si="4"/>
        <v>0</v>
      </c>
      <c r="H19" s="6"/>
      <c r="I19" s="6"/>
    </row>
    <row r="20" spans="1:9" x14ac:dyDescent="0.25">
      <c r="A20" s="28" t="s">
        <v>40</v>
      </c>
      <c r="B20" s="28" t="s">
        <v>28</v>
      </c>
      <c r="C20" s="40" t="s">
        <v>41</v>
      </c>
      <c r="D20" s="36">
        <v>0</v>
      </c>
      <c r="E20" s="75">
        <v>0</v>
      </c>
      <c r="F20" s="16">
        <f t="shared" si="3"/>
        <v>0</v>
      </c>
      <c r="G20" s="17">
        <f t="shared" si="4"/>
        <v>0</v>
      </c>
      <c r="H20" s="6"/>
      <c r="I20" s="6"/>
    </row>
    <row r="21" spans="1:9" ht="25.5" x14ac:dyDescent="0.25">
      <c r="A21" s="28" t="s">
        <v>42</v>
      </c>
      <c r="B21" s="28" t="s">
        <v>28</v>
      </c>
      <c r="C21" s="40" t="s">
        <v>43</v>
      </c>
      <c r="D21" s="36">
        <v>0</v>
      </c>
      <c r="E21" s="75">
        <v>0</v>
      </c>
      <c r="F21" s="16">
        <f t="shared" si="3"/>
        <v>0</v>
      </c>
      <c r="G21" s="17">
        <f t="shared" si="4"/>
        <v>0</v>
      </c>
      <c r="H21" s="6"/>
      <c r="I21" s="6"/>
    </row>
    <row r="22" spans="1:9" ht="89.25" x14ac:dyDescent="0.25">
      <c r="A22" s="28" t="s">
        <v>44</v>
      </c>
      <c r="B22" s="28" t="s">
        <v>28</v>
      </c>
      <c r="C22" s="40" t="s">
        <v>45</v>
      </c>
      <c r="D22" s="36">
        <v>0</v>
      </c>
      <c r="E22" s="75">
        <v>0</v>
      </c>
      <c r="F22" s="16">
        <f t="shared" si="3"/>
        <v>0</v>
      </c>
      <c r="G22" s="17">
        <f t="shared" si="4"/>
        <v>0</v>
      </c>
      <c r="H22" s="6"/>
      <c r="I22" s="6"/>
    </row>
    <row r="23" spans="1:9" x14ac:dyDescent="0.25">
      <c r="A23" s="28" t="s">
        <v>46</v>
      </c>
      <c r="B23" s="28" t="s">
        <v>28</v>
      </c>
      <c r="C23" s="40" t="s">
        <v>47</v>
      </c>
      <c r="D23" s="36">
        <v>0</v>
      </c>
      <c r="E23" s="75">
        <v>0</v>
      </c>
      <c r="F23" s="16">
        <f t="shared" si="3"/>
        <v>0</v>
      </c>
      <c r="G23" s="17">
        <f t="shared" si="4"/>
        <v>0</v>
      </c>
      <c r="H23" s="6"/>
      <c r="I23" s="6"/>
    </row>
    <row r="24" spans="1:9" ht="63.75" x14ac:dyDescent="0.25">
      <c r="A24" s="28" t="s">
        <v>48</v>
      </c>
      <c r="B24" s="28" t="s">
        <v>28</v>
      </c>
      <c r="C24" s="40" t="s">
        <v>49</v>
      </c>
      <c r="D24" s="36">
        <v>0</v>
      </c>
      <c r="E24" s="75">
        <v>0</v>
      </c>
      <c r="F24" s="16">
        <f t="shared" si="3"/>
        <v>0</v>
      </c>
      <c r="G24" s="17">
        <f t="shared" si="4"/>
        <v>0</v>
      </c>
      <c r="H24" s="6"/>
      <c r="I24" s="6"/>
    </row>
    <row r="25" spans="1:9" ht="25.5" x14ac:dyDescent="0.25">
      <c r="A25" s="28" t="s">
        <v>50</v>
      </c>
      <c r="B25" s="28" t="s">
        <v>28</v>
      </c>
      <c r="C25" s="40" t="s">
        <v>51</v>
      </c>
      <c r="D25" s="36">
        <v>0</v>
      </c>
      <c r="E25" s="75">
        <v>0</v>
      </c>
      <c r="F25" s="16">
        <f t="shared" si="3"/>
        <v>0</v>
      </c>
      <c r="G25" s="17">
        <f t="shared" si="4"/>
        <v>0</v>
      </c>
      <c r="H25" s="6"/>
      <c r="I25" s="6"/>
    </row>
    <row r="26" spans="1:9" ht="25.5" x14ac:dyDescent="0.25">
      <c r="A26" s="28" t="s">
        <v>52</v>
      </c>
      <c r="B26" s="28" t="s">
        <v>28</v>
      </c>
      <c r="C26" s="40" t="s">
        <v>53</v>
      </c>
      <c r="D26" s="36">
        <v>0</v>
      </c>
      <c r="E26" s="75">
        <v>0</v>
      </c>
      <c r="F26" s="16">
        <f t="shared" si="3"/>
        <v>0</v>
      </c>
      <c r="G26" s="17">
        <f t="shared" si="4"/>
        <v>0</v>
      </c>
      <c r="H26" s="6"/>
      <c r="I26" s="6"/>
    </row>
    <row r="27" spans="1:9" ht="38.25" x14ac:dyDescent="0.25">
      <c r="A27" s="28" t="s">
        <v>54</v>
      </c>
      <c r="B27" s="28" t="s">
        <v>28</v>
      </c>
      <c r="C27" s="40" t="s">
        <v>55</v>
      </c>
      <c r="D27" s="36">
        <v>0</v>
      </c>
      <c r="E27" s="75">
        <v>0</v>
      </c>
      <c r="F27" s="16">
        <f t="shared" si="3"/>
        <v>0</v>
      </c>
      <c r="G27" s="17">
        <f t="shared" si="4"/>
        <v>0</v>
      </c>
      <c r="H27" s="6"/>
      <c r="I27" s="6"/>
    </row>
    <row r="28" spans="1:9" ht="25.5" x14ac:dyDescent="0.25">
      <c r="A28" s="28" t="s">
        <v>56</v>
      </c>
      <c r="B28" s="28" t="s">
        <v>28</v>
      </c>
      <c r="C28" s="40" t="s">
        <v>57</v>
      </c>
      <c r="D28" s="36">
        <v>0</v>
      </c>
      <c r="E28" s="75">
        <v>0</v>
      </c>
      <c r="F28" s="16">
        <f t="shared" si="3"/>
        <v>0</v>
      </c>
      <c r="G28" s="17">
        <f t="shared" si="4"/>
        <v>0</v>
      </c>
      <c r="H28" s="6"/>
      <c r="I28" s="6"/>
    </row>
    <row r="29" spans="1:9" ht="25.5" x14ac:dyDescent="0.25">
      <c r="A29" s="28" t="s">
        <v>58</v>
      </c>
      <c r="B29" s="28" t="s">
        <v>28</v>
      </c>
      <c r="C29" s="40" t="s">
        <v>59</v>
      </c>
      <c r="D29" s="36">
        <v>0</v>
      </c>
      <c r="E29" s="75">
        <v>0</v>
      </c>
      <c r="F29" s="16">
        <f t="shared" si="3"/>
        <v>0</v>
      </c>
      <c r="G29" s="17">
        <f t="shared" si="4"/>
        <v>0</v>
      </c>
      <c r="H29" s="6"/>
      <c r="I29" s="6"/>
    </row>
    <row r="30" spans="1:9" ht="114.75" x14ac:dyDescent="0.25">
      <c r="A30" s="28" t="s">
        <v>60</v>
      </c>
      <c r="B30" s="28" t="s">
        <v>28</v>
      </c>
      <c r="C30" s="40" t="s">
        <v>61</v>
      </c>
      <c r="D30" s="36">
        <v>0</v>
      </c>
      <c r="E30" s="75">
        <v>0</v>
      </c>
      <c r="F30" s="16">
        <f t="shared" si="3"/>
        <v>0</v>
      </c>
      <c r="G30" s="17">
        <f t="shared" si="4"/>
        <v>0</v>
      </c>
      <c r="H30" s="6"/>
      <c r="I30" s="6"/>
    </row>
    <row r="31" spans="1:9" x14ac:dyDescent="0.25">
      <c r="A31" s="28" t="s">
        <v>62</v>
      </c>
      <c r="B31" s="28" t="s">
        <v>28</v>
      </c>
      <c r="C31" s="40" t="s">
        <v>63</v>
      </c>
      <c r="D31" s="36">
        <v>0</v>
      </c>
      <c r="E31" s="75">
        <v>0</v>
      </c>
      <c r="F31" s="16">
        <f t="shared" si="3"/>
        <v>0</v>
      </c>
      <c r="G31" s="17">
        <f t="shared" si="4"/>
        <v>0</v>
      </c>
      <c r="H31" s="6"/>
      <c r="I31" s="6"/>
    </row>
    <row r="32" spans="1:9" ht="38.25" x14ac:dyDescent="0.25">
      <c r="A32" s="28" t="s">
        <v>64</v>
      </c>
      <c r="B32" s="28" t="s">
        <v>28</v>
      </c>
      <c r="C32" s="40" t="s">
        <v>65</v>
      </c>
      <c r="D32" s="36">
        <v>0</v>
      </c>
      <c r="E32" s="75">
        <v>0</v>
      </c>
      <c r="F32" s="16">
        <f t="shared" si="3"/>
        <v>0</v>
      </c>
      <c r="G32" s="17">
        <f t="shared" si="4"/>
        <v>0</v>
      </c>
      <c r="H32" s="6"/>
      <c r="I32" s="6"/>
    </row>
    <row r="33" spans="1:9" ht="25.5" x14ac:dyDescent="0.25">
      <c r="A33" s="28" t="s">
        <v>66</v>
      </c>
      <c r="B33" s="28" t="s">
        <v>28</v>
      </c>
      <c r="C33" s="40" t="s">
        <v>286</v>
      </c>
      <c r="D33" s="36">
        <v>0</v>
      </c>
      <c r="E33" s="75">
        <v>0</v>
      </c>
      <c r="F33" s="16">
        <f t="shared" si="3"/>
        <v>0</v>
      </c>
      <c r="G33" s="17">
        <f t="shared" si="4"/>
        <v>0</v>
      </c>
      <c r="H33" s="6"/>
      <c r="I33" s="6"/>
    </row>
    <row r="34" spans="1:9" ht="38.25" x14ac:dyDescent="0.25">
      <c r="A34" s="28" t="s">
        <v>67</v>
      </c>
      <c r="B34" s="28" t="s">
        <v>28</v>
      </c>
      <c r="C34" s="40" t="s">
        <v>68</v>
      </c>
      <c r="D34" s="36">
        <v>0</v>
      </c>
      <c r="E34" s="75">
        <v>0</v>
      </c>
      <c r="F34" s="16">
        <f t="shared" si="3"/>
        <v>0</v>
      </c>
      <c r="G34" s="17">
        <f t="shared" si="4"/>
        <v>0</v>
      </c>
      <c r="H34" s="6"/>
      <c r="I34" s="6"/>
    </row>
    <row r="35" spans="1:9" x14ac:dyDescent="0.25">
      <c r="A35" s="28" t="s">
        <v>69</v>
      </c>
      <c r="B35" s="28" t="s">
        <v>28</v>
      </c>
      <c r="C35" s="40" t="s">
        <v>70</v>
      </c>
      <c r="D35" s="36">
        <v>0</v>
      </c>
      <c r="E35" s="75">
        <v>0</v>
      </c>
      <c r="F35" s="16">
        <f t="shared" si="3"/>
        <v>0</v>
      </c>
      <c r="G35" s="17">
        <f t="shared" si="4"/>
        <v>0</v>
      </c>
      <c r="H35" s="6"/>
      <c r="I35" s="6"/>
    </row>
    <row r="36" spans="1:9" ht="51" x14ac:dyDescent="0.25">
      <c r="A36" s="28" t="s">
        <v>71</v>
      </c>
      <c r="B36" s="28" t="s">
        <v>28</v>
      </c>
      <c r="C36" s="40" t="s">
        <v>72</v>
      </c>
      <c r="D36" s="36">
        <v>0</v>
      </c>
      <c r="E36" s="75">
        <v>0</v>
      </c>
      <c r="F36" s="16">
        <f t="shared" si="3"/>
        <v>0</v>
      </c>
      <c r="G36" s="17">
        <f t="shared" si="4"/>
        <v>0</v>
      </c>
      <c r="H36" s="6"/>
      <c r="I36" s="6"/>
    </row>
    <row r="37" spans="1:9" x14ac:dyDescent="0.25">
      <c r="A37" s="28" t="s">
        <v>73</v>
      </c>
      <c r="B37" s="28" t="s">
        <v>28</v>
      </c>
      <c r="C37" s="40" t="s">
        <v>74</v>
      </c>
      <c r="D37" s="36">
        <v>0</v>
      </c>
      <c r="E37" s="75">
        <v>0</v>
      </c>
      <c r="F37" s="16">
        <f t="shared" si="3"/>
        <v>0</v>
      </c>
      <c r="G37" s="17">
        <f t="shared" si="4"/>
        <v>0</v>
      </c>
      <c r="H37" s="6"/>
      <c r="I37" s="6"/>
    </row>
    <row r="38" spans="1:9" ht="63.75" x14ac:dyDescent="0.25">
      <c r="A38" s="28" t="s">
        <v>75</v>
      </c>
      <c r="B38" s="28" t="s">
        <v>28</v>
      </c>
      <c r="C38" s="40" t="s">
        <v>76</v>
      </c>
      <c r="D38" s="36">
        <v>0</v>
      </c>
      <c r="E38" s="75">
        <v>0</v>
      </c>
      <c r="F38" s="16">
        <f t="shared" si="3"/>
        <v>0</v>
      </c>
      <c r="G38" s="17">
        <f t="shared" si="4"/>
        <v>0</v>
      </c>
      <c r="H38" s="6"/>
      <c r="I38" s="6"/>
    </row>
    <row r="39" spans="1:9" x14ac:dyDescent="0.25">
      <c r="A39" s="28" t="s">
        <v>77</v>
      </c>
      <c r="B39" s="28" t="s">
        <v>28</v>
      </c>
      <c r="C39" s="40" t="s">
        <v>78</v>
      </c>
      <c r="D39" s="36">
        <v>0</v>
      </c>
      <c r="E39" s="75">
        <v>0</v>
      </c>
      <c r="F39" s="16">
        <f t="shared" si="3"/>
        <v>0</v>
      </c>
      <c r="G39" s="17">
        <f t="shared" si="4"/>
        <v>0</v>
      </c>
      <c r="H39" s="6"/>
      <c r="I39" s="6"/>
    </row>
    <row r="40" spans="1:9" ht="51" x14ac:dyDescent="0.25">
      <c r="A40" s="28" t="s">
        <v>79</v>
      </c>
      <c r="B40" s="28" t="s">
        <v>28</v>
      </c>
      <c r="C40" s="40" t="s">
        <v>80</v>
      </c>
      <c r="D40" s="36">
        <v>0</v>
      </c>
      <c r="E40" s="75">
        <v>0</v>
      </c>
      <c r="F40" s="16">
        <f t="shared" si="3"/>
        <v>0</v>
      </c>
      <c r="G40" s="17">
        <f t="shared" si="4"/>
        <v>0</v>
      </c>
      <c r="H40" s="6"/>
      <c r="I40" s="6"/>
    </row>
    <row r="41" spans="1:9" ht="51" x14ac:dyDescent="0.25">
      <c r="A41" s="28" t="s">
        <v>81</v>
      </c>
      <c r="B41" s="28" t="s">
        <v>28</v>
      </c>
      <c r="C41" s="40" t="s">
        <v>82</v>
      </c>
      <c r="D41" s="36">
        <v>0</v>
      </c>
      <c r="E41" s="75">
        <v>0</v>
      </c>
      <c r="F41" s="16">
        <f t="shared" si="3"/>
        <v>0</v>
      </c>
      <c r="G41" s="17">
        <f t="shared" si="4"/>
        <v>0</v>
      </c>
      <c r="H41" s="6"/>
      <c r="I41" s="6"/>
    </row>
    <row r="42" spans="1:9" ht="38.25" x14ac:dyDescent="0.25">
      <c r="A42" s="28" t="s">
        <v>83</v>
      </c>
      <c r="B42" s="28" t="s">
        <v>28</v>
      </c>
      <c r="C42" s="40" t="s">
        <v>84</v>
      </c>
      <c r="D42" s="36">
        <v>0</v>
      </c>
      <c r="E42" s="75">
        <v>0</v>
      </c>
      <c r="F42" s="16">
        <f t="shared" si="3"/>
        <v>0</v>
      </c>
      <c r="G42" s="17">
        <f t="shared" si="4"/>
        <v>0</v>
      </c>
      <c r="H42" s="6"/>
      <c r="I42" s="6"/>
    </row>
    <row r="43" spans="1:9" ht="38.25" x14ac:dyDescent="0.25">
      <c r="A43" s="28" t="s">
        <v>85</v>
      </c>
      <c r="B43" s="28" t="s">
        <v>28</v>
      </c>
      <c r="C43" s="40" t="s">
        <v>86</v>
      </c>
      <c r="D43" s="36">
        <v>0</v>
      </c>
      <c r="E43" s="75">
        <v>0</v>
      </c>
      <c r="F43" s="16">
        <f t="shared" si="3"/>
        <v>0</v>
      </c>
      <c r="G43" s="17">
        <f t="shared" si="4"/>
        <v>0</v>
      </c>
      <c r="H43" s="6"/>
      <c r="I43" s="6"/>
    </row>
    <row r="44" spans="1:9" x14ac:dyDescent="0.25">
      <c r="A44" s="28" t="s">
        <v>87</v>
      </c>
      <c r="B44" s="28" t="s">
        <v>28</v>
      </c>
      <c r="C44" s="40" t="s">
        <v>88</v>
      </c>
      <c r="D44" s="36">
        <v>0</v>
      </c>
      <c r="E44" s="75">
        <v>0</v>
      </c>
      <c r="F44" s="16">
        <f t="shared" si="3"/>
        <v>0</v>
      </c>
      <c r="G44" s="17">
        <f t="shared" si="4"/>
        <v>0</v>
      </c>
      <c r="H44" s="6"/>
      <c r="I44" s="6"/>
    </row>
    <row r="45" spans="1:9" x14ac:dyDescent="0.25">
      <c r="A45" s="28" t="s">
        <v>89</v>
      </c>
      <c r="B45" s="28" t="s">
        <v>28</v>
      </c>
      <c r="C45" s="40" t="s">
        <v>90</v>
      </c>
      <c r="D45" s="36">
        <v>0</v>
      </c>
      <c r="E45" s="75">
        <v>0</v>
      </c>
      <c r="F45" s="16">
        <f t="shared" si="3"/>
        <v>0</v>
      </c>
      <c r="G45" s="17">
        <f t="shared" si="4"/>
        <v>0</v>
      </c>
      <c r="H45" s="6"/>
      <c r="I45" s="6"/>
    </row>
    <row r="46" spans="1:9" ht="38.25" x14ac:dyDescent="0.25">
      <c r="A46" s="28" t="s">
        <v>91</v>
      </c>
      <c r="B46" s="28" t="s">
        <v>28</v>
      </c>
      <c r="C46" s="81" t="s">
        <v>92</v>
      </c>
      <c r="D46" s="36">
        <v>0</v>
      </c>
      <c r="E46" s="75">
        <v>0</v>
      </c>
      <c r="F46" s="16">
        <f t="shared" si="3"/>
        <v>0</v>
      </c>
      <c r="G46" s="17">
        <f t="shared" si="4"/>
        <v>0</v>
      </c>
      <c r="H46" s="6"/>
      <c r="I46" s="6"/>
    </row>
    <row r="47" spans="1:9" ht="38.25" x14ac:dyDescent="0.25">
      <c r="A47" s="28" t="s">
        <v>93</v>
      </c>
      <c r="B47" s="28" t="s">
        <v>28</v>
      </c>
      <c r="C47" s="40" t="s">
        <v>94</v>
      </c>
      <c r="D47" s="36">
        <v>0</v>
      </c>
      <c r="E47" s="75">
        <v>0</v>
      </c>
      <c r="F47" s="16">
        <f t="shared" si="3"/>
        <v>0</v>
      </c>
      <c r="G47" s="17">
        <f t="shared" si="4"/>
        <v>0</v>
      </c>
      <c r="H47" s="6"/>
      <c r="I47" s="6"/>
    </row>
    <row r="48" spans="1:9" ht="51" x14ac:dyDescent="0.25">
      <c r="A48" s="28" t="s">
        <v>95</v>
      </c>
      <c r="B48" s="28" t="s">
        <v>28</v>
      </c>
      <c r="C48" s="81" t="s">
        <v>96</v>
      </c>
      <c r="D48" s="36">
        <v>0</v>
      </c>
      <c r="E48" s="75">
        <v>0</v>
      </c>
      <c r="F48" s="16">
        <f t="shared" si="3"/>
        <v>0</v>
      </c>
      <c r="G48" s="17">
        <f t="shared" si="4"/>
        <v>0</v>
      </c>
      <c r="H48" s="6"/>
      <c r="I48" s="6"/>
    </row>
    <row r="49" spans="1:9" ht="25.5" x14ac:dyDescent="0.25">
      <c r="A49" s="28" t="s">
        <v>97</v>
      </c>
      <c r="B49" s="28" t="s">
        <v>28</v>
      </c>
      <c r="C49" s="82" t="s">
        <v>98</v>
      </c>
      <c r="D49" s="36">
        <v>0</v>
      </c>
      <c r="E49" s="75">
        <v>0</v>
      </c>
      <c r="F49" s="16">
        <f t="shared" si="3"/>
        <v>0</v>
      </c>
      <c r="G49" s="17">
        <f t="shared" si="4"/>
        <v>0</v>
      </c>
      <c r="H49" s="6"/>
      <c r="I49" s="6"/>
    </row>
    <row r="50" spans="1:9" x14ac:dyDescent="0.25">
      <c r="A50" s="28" t="s">
        <v>99</v>
      </c>
      <c r="B50" s="28" t="s">
        <v>28</v>
      </c>
      <c r="C50" s="81" t="s">
        <v>100</v>
      </c>
      <c r="D50" s="36">
        <v>0</v>
      </c>
      <c r="E50" s="75">
        <v>0</v>
      </c>
      <c r="F50" s="16">
        <f t="shared" si="3"/>
        <v>0</v>
      </c>
      <c r="G50" s="17">
        <f t="shared" si="4"/>
        <v>0</v>
      </c>
      <c r="H50" s="6"/>
      <c r="I50" s="6"/>
    </row>
    <row r="51" spans="1:9" x14ac:dyDescent="0.25">
      <c r="A51" s="28" t="s">
        <v>101</v>
      </c>
      <c r="B51" s="28" t="s">
        <v>28</v>
      </c>
      <c r="C51" s="81" t="s">
        <v>102</v>
      </c>
      <c r="D51" s="36">
        <v>0</v>
      </c>
      <c r="E51" s="75">
        <v>0</v>
      </c>
      <c r="F51" s="16">
        <f t="shared" si="3"/>
        <v>0</v>
      </c>
      <c r="G51" s="17">
        <f t="shared" si="4"/>
        <v>0</v>
      </c>
      <c r="H51" s="6"/>
      <c r="I51" s="6"/>
    </row>
    <row r="52" spans="1:9" ht="38.25" x14ac:dyDescent="0.25">
      <c r="A52" s="28" t="s">
        <v>103</v>
      </c>
      <c r="B52" s="28" t="s">
        <v>28</v>
      </c>
      <c r="C52" s="81" t="s">
        <v>104</v>
      </c>
      <c r="D52" s="36">
        <v>0</v>
      </c>
      <c r="E52" s="75">
        <v>0</v>
      </c>
      <c r="F52" s="16">
        <f t="shared" si="3"/>
        <v>0</v>
      </c>
      <c r="G52" s="17">
        <f t="shared" si="4"/>
        <v>0</v>
      </c>
      <c r="H52" s="6"/>
      <c r="I52" s="6"/>
    </row>
    <row r="53" spans="1:9" x14ac:dyDescent="0.25">
      <c r="A53" s="28" t="s">
        <v>105</v>
      </c>
      <c r="B53" s="28" t="s">
        <v>28</v>
      </c>
      <c r="C53" s="40" t="s">
        <v>106</v>
      </c>
      <c r="D53" s="36">
        <v>0</v>
      </c>
      <c r="E53" s="75">
        <v>0</v>
      </c>
      <c r="F53" s="16">
        <f t="shared" si="3"/>
        <v>0</v>
      </c>
      <c r="G53" s="17">
        <f t="shared" si="4"/>
        <v>0</v>
      </c>
      <c r="H53" s="6"/>
      <c r="I53" s="6"/>
    </row>
    <row r="54" spans="1:9" ht="51" x14ac:dyDescent="0.25">
      <c r="A54" s="28" t="s">
        <v>107</v>
      </c>
      <c r="B54" s="28" t="s">
        <v>28</v>
      </c>
      <c r="C54" s="40" t="s">
        <v>108</v>
      </c>
      <c r="D54" s="36">
        <v>0</v>
      </c>
      <c r="E54" s="75">
        <v>0</v>
      </c>
      <c r="F54" s="16">
        <f t="shared" si="3"/>
        <v>0</v>
      </c>
      <c r="G54" s="17">
        <f t="shared" si="4"/>
        <v>0</v>
      </c>
      <c r="H54" s="6"/>
      <c r="I54" s="6"/>
    </row>
    <row r="55" spans="1:9" ht="76.5" x14ac:dyDescent="0.25">
      <c r="A55" s="28" t="s">
        <v>109</v>
      </c>
      <c r="B55" s="28" t="s">
        <v>28</v>
      </c>
      <c r="C55" s="40" t="s">
        <v>110</v>
      </c>
      <c r="D55" s="36">
        <v>0</v>
      </c>
      <c r="E55" s="75">
        <v>0</v>
      </c>
      <c r="F55" s="16">
        <f t="shared" si="3"/>
        <v>0</v>
      </c>
      <c r="G55" s="17">
        <f t="shared" si="4"/>
        <v>0</v>
      </c>
      <c r="H55" s="6"/>
      <c r="I55" s="6"/>
    </row>
    <row r="56" spans="1:9" x14ac:dyDescent="0.25">
      <c r="A56" s="28" t="s">
        <v>111</v>
      </c>
      <c r="B56" s="28" t="s">
        <v>28</v>
      </c>
      <c r="C56" s="40" t="s">
        <v>112</v>
      </c>
      <c r="D56" s="36">
        <v>0</v>
      </c>
      <c r="E56" s="75">
        <v>0</v>
      </c>
      <c r="F56" s="16">
        <f t="shared" si="3"/>
        <v>0</v>
      </c>
      <c r="G56" s="17">
        <f t="shared" si="4"/>
        <v>0</v>
      </c>
      <c r="H56" s="6"/>
      <c r="I56" s="6"/>
    </row>
    <row r="57" spans="1:9" ht="38.25" x14ac:dyDescent="0.25">
      <c r="A57" s="28" t="s">
        <v>113</v>
      </c>
      <c r="B57" s="28" t="s">
        <v>28</v>
      </c>
      <c r="C57" s="40" t="s">
        <v>114</v>
      </c>
      <c r="D57" s="36">
        <v>0</v>
      </c>
      <c r="E57" s="75">
        <v>0</v>
      </c>
      <c r="F57" s="16">
        <f t="shared" si="3"/>
        <v>0</v>
      </c>
      <c r="G57" s="17">
        <f t="shared" si="4"/>
        <v>0</v>
      </c>
      <c r="H57" s="6"/>
    </row>
    <row r="58" spans="1:9" ht="25.5" x14ac:dyDescent="0.25">
      <c r="A58" s="12" t="s">
        <v>115</v>
      </c>
      <c r="B58" s="28" t="s">
        <v>28</v>
      </c>
      <c r="C58" s="40" t="s">
        <v>116</v>
      </c>
      <c r="D58" s="36">
        <v>0</v>
      </c>
      <c r="E58" s="75">
        <v>0</v>
      </c>
      <c r="F58" s="16">
        <f t="shared" si="3"/>
        <v>0</v>
      </c>
      <c r="G58" s="17">
        <f t="shared" si="4"/>
        <v>0</v>
      </c>
      <c r="H58" s="6"/>
      <c r="I58" s="6"/>
    </row>
    <row r="59" spans="1:9" ht="64.5" thickBot="1" x14ac:dyDescent="0.3">
      <c r="A59" s="28" t="s">
        <v>117</v>
      </c>
      <c r="B59" s="28" t="s">
        <v>118</v>
      </c>
      <c r="C59" s="83" t="s">
        <v>119</v>
      </c>
      <c r="D59" s="36">
        <v>0</v>
      </c>
      <c r="E59" s="75">
        <v>0</v>
      </c>
      <c r="F59" s="16">
        <f t="shared" si="3"/>
        <v>0</v>
      </c>
      <c r="G59" s="17">
        <f t="shared" si="4"/>
        <v>0</v>
      </c>
      <c r="H59" s="6"/>
      <c r="I59" s="71">
        <f>SUM(G15:G58)*0.1</f>
        <v>0</v>
      </c>
    </row>
    <row r="60" spans="1:9" ht="17.25" thickTop="1" thickBot="1" x14ac:dyDescent="0.3">
      <c r="A60" s="1"/>
      <c r="B60" s="1"/>
      <c r="C60" s="84" t="s">
        <v>120</v>
      </c>
      <c r="D60" s="20">
        <f>SUM(D15:D59)</f>
        <v>0</v>
      </c>
      <c r="E60" s="21">
        <f>SUM(E15:E59)</f>
        <v>0</v>
      </c>
      <c r="F60" s="22">
        <f>SUM(F15:F59)</f>
        <v>0</v>
      </c>
      <c r="G60" s="17">
        <f t="shared" ref="G60" si="5">SUM(G15:G59)</f>
        <v>0</v>
      </c>
      <c r="H60" s="6"/>
      <c r="I60" s="42">
        <f>40%*G60</f>
        <v>0</v>
      </c>
    </row>
    <row r="61" spans="1:9" ht="16.5" thickTop="1" x14ac:dyDescent="0.25">
      <c r="A61" s="1"/>
      <c r="B61" s="1"/>
      <c r="C61" s="6"/>
      <c r="D61" s="43"/>
      <c r="E61" s="44"/>
      <c r="F61" s="24"/>
      <c r="G61" s="45"/>
      <c r="H61" s="6"/>
      <c r="I61" s="25"/>
    </row>
    <row r="62" spans="1:9" x14ac:dyDescent="0.25">
      <c r="A62" s="1"/>
      <c r="B62" s="1"/>
      <c r="C62" s="26"/>
      <c r="D62" s="4"/>
      <c r="E62" s="5"/>
      <c r="F62" s="5"/>
      <c r="G62" s="6"/>
      <c r="H62" s="6"/>
      <c r="I62" s="6"/>
    </row>
    <row r="63" spans="1:9" ht="25.5" x14ac:dyDescent="0.25">
      <c r="A63" s="1"/>
      <c r="B63" s="28" t="s">
        <v>1</v>
      </c>
      <c r="C63" s="29" t="s">
        <v>121</v>
      </c>
      <c r="D63" s="30" t="s">
        <v>3</v>
      </c>
      <c r="E63" s="31" t="s">
        <v>4</v>
      </c>
      <c r="F63" s="32" t="s">
        <v>5</v>
      </c>
      <c r="G63" s="33" t="s">
        <v>6</v>
      </c>
      <c r="H63" s="34"/>
      <c r="I63" s="34"/>
    </row>
    <row r="64" spans="1:9" ht="140.25" x14ac:dyDescent="0.25">
      <c r="A64" s="85" t="s">
        <v>122</v>
      </c>
      <c r="B64" s="28" t="s">
        <v>123</v>
      </c>
      <c r="C64" s="46" t="s">
        <v>288</v>
      </c>
      <c r="D64" s="36">
        <v>0</v>
      </c>
      <c r="E64" s="75">
        <v>0</v>
      </c>
      <c r="F64" s="16">
        <f t="shared" ref="F64:F80" si="6">D64+E64</f>
        <v>0</v>
      </c>
      <c r="G64" s="17">
        <f t="shared" ref="G64:G80" si="7">F64*0.8</f>
        <v>0</v>
      </c>
      <c r="H64" s="34"/>
      <c r="I64" s="34"/>
    </row>
    <row r="65" spans="1:10" ht="25.5" x14ac:dyDescent="0.25">
      <c r="A65" s="12" t="s">
        <v>124</v>
      </c>
      <c r="B65" s="28" t="s">
        <v>123</v>
      </c>
      <c r="C65" s="40" t="s">
        <v>125</v>
      </c>
      <c r="D65" s="36">
        <v>0</v>
      </c>
      <c r="E65" s="75">
        <v>0</v>
      </c>
      <c r="F65" s="16">
        <f t="shared" si="6"/>
        <v>0</v>
      </c>
      <c r="G65" s="17">
        <f t="shared" si="7"/>
        <v>0</v>
      </c>
      <c r="H65" s="34"/>
      <c r="I65" s="34"/>
    </row>
    <row r="66" spans="1:10" ht="25.5" x14ac:dyDescent="0.25">
      <c r="A66" s="85" t="s">
        <v>126</v>
      </c>
      <c r="B66" s="28" t="s">
        <v>123</v>
      </c>
      <c r="C66" s="40" t="s">
        <v>127</v>
      </c>
      <c r="D66" s="36">
        <v>0</v>
      </c>
      <c r="E66" s="75">
        <v>0</v>
      </c>
      <c r="F66" s="16">
        <f t="shared" si="6"/>
        <v>0</v>
      </c>
      <c r="G66" s="17">
        <f t="shared" si="7"/>
        <v>0</v>
      </c>
      <c r="H66" s="6"/>
      <c r="I66" s="6"/>
    </row>
    <row r="67" spans="1:10" ht="51" x14ac:dyDescent="0.25">
      <c r="A67" s="12" t="s">
        <v>128</v>
      </c>
      <c r="B67" s="28" t="s">
        <v>123</v>
      </c>
      <c r="C67" s="40" t="s">
        <v>129</v>
      </c>
      <c r="D67" s="36">
        <v>0</v>
      </c>
      <c r="E67" s="75">
        <v>0</v>
      </c>
      <c r="F67" s="16">
        <f t="shared" si="6"/>
        <v>0</v>
      </c>
      <c r="G67" s="17">
        <f t="shared" si="7"/>
        <v>0</v>
      </c>
      <c r="H67" s="6"/>
      <c r="I67" s="6"/>
    </row>
    <row r="68" spans="1:10" x14ac:dyDescent="0.25">
      <c r="A68" s="85" t="s">
        <v>130</v>
      </c>
      <c r="B68" s="28" t="s">
        <v>123</v>
      </c>
      <c r="C68" s="40" t="s">
        <v>131</v>
      </c>
      <c r="D68" s="36">
        <v>0</v>
      </c>
      <c r="E68" s="15">
        <v>0</v>
      </c>
      <c r="F68" s="16">
        <f t="shared" si="6"/>
        <v>0</v>
      </c>
      <c r="G68" s="17">
        <f t="shared" si="7"/>
        <v>0</v>
      </c>
      <c r="H68" s="6"/>
      <c r="I68" s="6"/>
    </row>
    <row r="69" spans="1:10" ht="63.75" x14ac:dyDescent="0.25">
      <c r="A69" s="12" t="s">
        <v>132</v>
      </c>
      <c r="B69" s="28" t="s">
        <v>123</v>
      </c>
      <c r="C69" s="40" t="s">
        <v>133</v>
      </c>
      <c r="D69" s="36">
        <v>0</v>
      </c>
      <c r="E69" s="15">
        <v>0</v>
      </c>
      <c r="F69" s="16">
        <f t="shared" si="6"/>
        <v>0</v>
      </c>
      <c r="G69" s="17">
        <f t="shared" si="7"/>
        <v>0</v>
      </c>
      <c r="H69" s="6"/>
      <c r="I69" s="6"/>
    </row>
    <row r="70" spans="1:10" ht="38.25" x14ac:dyDescent="0.25">
      <c r="A70" s="85" t="s">
        <v>134</v>
      </c>
      <c r="B70" s="28" t="s">
        <v>123</v>
      </c>
      <c r="C70" s="40" t="s">
        <v>135</v>
      </c>
      <c r="D70" s="36">
        <v>0</v>
      </c>
      <c r="E70" s="75">
        <v>0</v>
      </c>
      <c r="F70" s="16">
        <f t="shared" si="6"/>
        <v>0</v>
      </c>
      <c r="G70" s="17">
        <f t="shared" si="7"/>
        <v>0</v>
      </c>
      <c r="H70" s="6"/>
      <c r="I70" s="6"/>
    </row>
    <row r="71" spans="1:10" ht="89.25" x14ac:dyDescent="0.25">
      <c r="A71" s="12" t="s">
        <v>136</v>
      </c>
      <c r="B71" s="28" t="s">
        <v>123</v>
      </c>
      <c r="C71" s="40" t="s">
        <v>137</v>
      </c>
      <c r="D71" s="36">
        <v>0</v>
      </c>
      <c r="E71" s="75">
        <v>0</v>
      </c>
      <c r="F71" s="16">
        <f t="shared" si="6"/>
        <v>0</v>
      </c>
      <c r="G71" s="17">
        <f t="shared" si="7"/>
        <v>0</v>
      </c>
      <c r="H71" s="6"/>
      <c r="I71" s="6"/>
    </row>
    <row r="72" spans="1:10" ht="140.25" x14ac:dyDescent="0.25">
      <c r="A72" s="85" t="s">
        <v>138</v>
      </c>
      <c r="B72" s="28" t="s">
        <v>123</v>
      </c>
      <c r="C72" s="48" t="s">
        <v>139</v>
      </c>
      <c r="D72" s="36">
        <v>0</v>
      </c>
      <c r="E72" s="75">
        <v>0</v>
      </c>
      <c r="F72" s="16">
        <f t="shared" si="6"/>
        <v>0</v>
      </c>
      <c r="G72" s="17">
        <f t="shared" si="7"/>
        <v>0</v>
      </c>
      <c r="H72" s="6"/>
      <c r="I72" s="6"/>
      <c r="J72" s="6"/>
    </row>
    <row r="73" spans="1:10" x14ac:dyDescent="0.25">
      <c r="A73" s="12" t="s">
        <v>140</v>
      </c>
      <c r="B73" s="28" t="s">
        <v>123</v>
      </c>
      <c r="C73" s="40" t="s">
        <v>141</v>
      </c>
      <c r="D73" s="36">
        <v>0</v>
      </c>
      <c r="E73" s="75">
        <v>0</v>
      </c>
      <c r="F73" s="16">
        <f t="shared" si="6"/>
        <v>0</v>
      </c>
      <c r="G73" s="17">
        <f t="shared" si="7"/>
        <v>0</v>
      </c>
      <c r="H73" s="6"/>
      <c r="I73" s="6"/>
    </row>
    <row r="74" spans="1:10" ht="63.75" x14ac:dyDescent="0.25">
      <c r="A74" s="85" t="s">
        <v>142</v>
      </c>
      <c r="B74" s="28" t="s">
        <v>123</v>
      </c>
      <c r="C74" s="40" t="s">
        <v>143</v>
      </c>
      <c r="D74" s="36">
        <v>0</v>
      </c>
      <c r="E74" s="75">
        <v>0</v>
      </c>
      <c r="F74" s="16">
        <f t="shared" si="6"/>
        <v>0</v>
      </c>
      <c r="G74" s="17">
        <f t="shared" si="7"/>
        <v>0</v>
      </c>
      <c r="H74" s="6"/>
      <c r="I74" s="6"/>
    </row>
    <row r="75" spans="1:10" ht="76.5" x14ac:dyDescent="0.25">
      <c r="A75" s="12" t="s">
        <v>144</v>
      </c>
      <c r="B75" s="28" t="s">
        <v>123</v>
      </c>
      <c r="C75" s="40" t="s">
        <v>145</v>
      </c>
      <c r="D75" s="36">
        <v>0</v>
      </c>
      <c r="E75" s="75">
        <v>0</v>
      </c>
      <c r="F75" s="16">
        <f t="shared" si="6"/>
        <v>0</v>
      </c>
      <c r="G75" s="17">
        <f t="shared" si="7"/>
        <v>0</v>
      </c>
      <c r="H75" s="6"/>
      <c r="I75" s="6"/>
    </row>
    <row r="76" spans="1:10" ht="25.5" x14ac:dyDescent="0.25">
      <c r="A76" s="85" t="s">
        <v>146</v>
      </c>
      <c r="B76" s="28" t="s">
        <v>123</v>
      </c>
      <c r="C76" s="40" t="s">
        <v>147</v>
      </c>
      <c r="D76" s="36">
        <v>0</v>
      </c>
      <c r="E76" s="75">
        <v>0</v>
      </c>
      <c r="F76" s="16">
        <f t="shared" si="6"/>
        <v>0</v>
      </c>
      <c r="G76" s="17">
        <f t="shared" si="7"/>
        <v>0</v>
      </c>
      <c r="H76" s="6"/>
      <c r="I76" s="6"/>
    </row>
    <row r="77" spans="1:10" ht="63.75" x14ac:dyDescent="0.25">
      <c r="A77" s="12" t="s">
        <v>148</v>
      </c>
      <c r="B77" s="28" t="s">
        <v>123</v>
      </c>
      <c r="C77" s="40" t="s">
        <v>149</v>
      </c>
      <c r="D77" s="36">
        <v>0</v>
      </c>
      <c r="E77" s="75">
        <v>0</v>
      </c>
      <c r="F77" s="16">
        <f t="shared" si="6"/>
        <v>0</v>
      </c>
      <c r="G77" s="17">
        <f t="shared" si="7"/>
        <v>0</v>
      </c>
      <c r="H77" s="6"/>
      <c r="I77" s="6"/>
    </row>
    <row r="78" spans="1:10" ht="76.5" x14ac:dyDescent="0.25">
      <c r="A78" s="85" t="s">
        <v>150</v>
      </c>
      <c r="B78" s="28" t="s">
        <v>123</v>
      </c>
      <c r="C78" s="49" t="s">
        <v>151</v>
      </c>
      <c r="D78" s="36">
        <v>0</v>
      </c>
      <c r="E78" s="75">
        <v>0</v>
      </c>
      <c r="F78" s="16">
        <f t="shared" si="6"/>
        <v>0</v>
      </c>
      <c r="G78" s="17">
        <f t="shared" si="7"/>
        <v>0</v>
      </c>
      <c r="H78" s="6"/>
      <c r="I78" s="6"/>
    </row>
    <row r="79" spans="1:10" ht="25.5" x14ac:dyDescent="0.25">
      <c r="A79" s="12" t="s">
        <v>152</v>
      </c>
      <c r="B79" s="28" t="s">
        <v>123</v>
      </c>
      <c r="C79" s="40" t="s">
        <v>153</v>
      </c>
      <c r="D79" s="36">
        <v>0</v>
      </c>
      <c r="E79" s="75">
        <v>0</v>
      </c>
      <c r="F79" s="16">
        <f t="shared" si="6"/>
        <v>0</v>
      </c>
      <c r="G79" s="17">
        <f t="shared" si="7"/>
        <v>0</v>
      </c>
      <c r="H79" s="6"/>
      <c r="I79" s="6"/>
    </row>
    <row r="80" spans="1:10" ht="39" thickBot="1" x14ac:dyDescent="0.3">
      <c r="A80" s="28" t="s">
        <v>154</v>
      </c>
      <c r="B80" s="28" t="s">
        <v>155</v>
      </c>
      <c r="C80" s="86" t="s">
        <v>156</v>
      </c>
      <c r="D80" s="36">
        <v>0</v>
      </c>
      <c r="E80" s="75">
        <v>0</v>
      </c>
      <c r="F80" s="16">
        <f t="shared" si="6"/>
        <v>0</v>
      </c>
      <c r="G80" s="17">
        <f t="shared" si="7"/>
        <v>0</v>
      </c>
      <c r="H80" s="6"/>
      <c r="I80" s="71">
        <f>SUM(G64:G79)*0.1</f>
        <v>0</v>
      </c>
    </row>
    <row r="81" spans="1:9" ht="17.25" thickTop="1" thickBot="1" x14ac:dyDescent="0.3">
      <c r="A81" s="1"/>
      <c r="B81" s="1"/>
      <c r="C81" s="79" t="s">
        <v>157</v>
      </c>
      <c r="D81" s="20">
        <f>SUM(D66:D80)</f>
        <v>0</v>
      </c>
      <c r="E81" s="21">
        <f>SUM(E64:E80)</f>
        <v>0</v>
      </c>
      <c r="F81" s="22">
        <f t="shared" ref="F81:G81" si="8">SUM(F64:F80)</f>
        <v>0</v>
      </c>
      <c r="G81" s="17">
        <f t="shared" si="8"/>
        <v>0</v>
      </c>
      <c r="H81" s="6"/>
      <c r="I81" s="42">
        <f>40%*G81</f>
        <v>0</v>
      </c>
    </row>
    <row r="82" spans="1:9" ht="16.5" thickTop="1" x14ac:dyDescent="0.25">
      <c r="A82" s="1"/>
      <c r="B82" s="1"/>
      <c r="C82" s="50"/>
      <c r="D82" s="43"/>
      <c r="E82" s="44"/>
      <c r="F82" s="24"/>
      <c r="G82" s="45"/>
      <c r="H82" s="6"/>
      <c r="I82" s="25"/>
    </row>
    <row r="83" spans="1:9" x14ac:dyDescent="0.25">
      <c r="A83" s="1"/>
      <c r="B83" s="1"/>
      <c r="C83" s="26"/>
      <c r="D83" s="4"/>
      <c r="E83" s="5"/>
      <c r="F83" s="5"/>
      <c r="G83" s="6"/>
      <c r="H83" s="6"/>
      <c r="I83" s="6"/>
    </row>
    <row r="84" spans="1:9" ht="25.5" x14ac:dyDescent="0.25">
      <c r="A84" s="1"/>
      <c r="B84" s="28" t="s">
        <v>1</v>
      </c>
      <c r="C84" s="29" t="s">
        <v>158</v>
      </c>
      <c r="D84" s="30" t="s">
        <v>3</v>
      </c>
      <c r="E84" s="31" t="s">
        <v>4</v>
      </c>
      <c r="F84" s="32" t="s">
        <v>5</v>
      </c>
      <c r="G84" s="33" t="s">
        <v>6</v>
      </c>
      <c r="H84" s="34"/>
      <c r="I84" s="34"/>
    </row>
    <row r="85" spans="1:9" ht="89.25" x14ac:dyDescent="0.25">
      <c r="A85" s="87" t="s">
        <v>159</v>
      </c>
      <c r="B85" s="88" t="s">
        <v>160</v>
      </c>
      <c r="C85" s="49" t="s">
        <v>161</v>
      </c>
      <c r="D85" s="47">
        <v>0</v>
      </c>
      <c r="E85" s="15">
        <v>0</v>
      </c>
      <c r="F85" s="16">
        <f t="shared" ref="F85:F95" si="9">D85+E85</f>
        <v>0</v>
      </c>
      <c r="G85" s="17">
        <f>F85*0.8</f>
        <v>0</v>
      </c>
      <c r="H85" s="6"/>
      <c r="I85" s="6"/>
    </row>
    <row r="86" spans="1:9" ht="51" x14ac:dyDescent="0.25">
      <c r="A86" s="89" t="s">
        <v>162</v>
      </c>
      <c r="B86" s="88" t="s">
        <v>160</v>
      </c>
      <c r="C86" s="90" t="s">
        <v>163</v>
      </c>
      <c r="D86" s="47">
        <v>0</v>
      </c>
      <c r="E86" s="15">
        <v>0</v>
      </c>
      <c r="F86" s="16">
        <f t="shared" si="9"/>
        <v>0</v>
      </c>
      <c r="G86" s="17">
        <f t="shared" ref="G86:G95" si="10">F86*0.8</f>
        <v>0</v>
      </c>
      <c r="H86" s="6"/>
      <c r="I86" s="6"/>
    </row>
    <row r="87" spans="1:9" ht="102" x14ac:dyDescent="0.25">
      <c r="A87" s="88" t="s">
        <v>164</v>
      </c>
      <c r="B87" s="88" t="s">
        <v>160</v>
      </c>
      <c r="C87" s="40" t="s">
        <v>165</v>
      </c>
      <c r="D87" s="47">
        <v>0</v>
      </c>
      <c r="E87" s="75">
        <v>0</v>
      </c>
      <c r="F87" s="16">
        <f t="shared" si="9"/>
        <v>0</v>
      </c>
      <c r="G87" s="17">
        <f t="shared" si="10"/>
        <v>0</v>
      </c>
      <c r="H87" s="6"/>
      <c r="I87" s="6"/>
    </row>
    <row r="88" spans="1:9" ht="38.25" x14ac:dyDescent="0.25">
      <c r="A88" s="88" t="s">
        <v>166</v>
      </c>
      <c r="B88" s="88" t="s">
        <v>160</v>
      </c>
      <c r="C88" s="40" t="s">
        <v>167</v>
      </c>
      <c r="D88" s="47">
        <v>0</v>
      </c>
      <c r="E88" s="75">
        <v>0</v>
      </c>
      <c r="F88" s="16">
        <f t="shared" si="9"/>
        <v>0</v>
      </c>
      <c r="G88" s="17">
        <f t="shared" si="10"/>
        <v>0</v>
      </c>
      <c r="H88" s="6"/>
      <c r="I88" s="6"/>
    </row>
    <row r="89" spans="1:9" ht="63.75" x14ac:dyDescent="0.25">
      <c r="A89" s="88" t="s">
        <v>168</v>
      </c>
      <c r="B89" s="88" t="s">
        <v>160</v>
      </c>
      <c r="C89" s="40" t="s">
        <v>169</v>
      </c>
      <c r="D89" s="47">
        <v>0</v>
      </c>
      <c r="E89" s="75">
        <v>0</v>
      </c>
      <c r="F89" s="16">
        <f t="shared" si="9"/>
        <v>0</v>
      </c>
      <c r="G89" s="17">
        <f t="shared" si="10"/>
        <v>0</v>
      </c>
      <c r="H89" s="6"/>
      <c r="I89" s="6"/>
    </row>
    <row r="90" spans="1:9" ht="38.25" x14ac:dyDescent="0.25">
      <c r="A90" s="88" t="s">
        <v>170</v>
      </c>
      <c r="B90" s="88" t="s">
        <v>160</v>
      </c>
      <c r="C90" s="40" t="s">
        <v>171</v>
      </c>
      <c r="D90" s="47">
        <v>0</v>
      </c>
      <c r="E90" s="75">
        <v>0</v>
      </c>
      <c r="F90" s="16">
        <f t="shared" si="9"/>
        <v>0</v>
      </c>
      <c r="G90" s="17">
        <f t="shared" si="10"/>
        <v>0</v>
      </c>
      <c r="H90" s="6"/>
      <c r="I90" s="6"/>
    </row>
    <row r="91" spans="1:9" ht="38.25" x14ac:dyDescent="0.25">
      <c r="A91" s="88" t="s">
        <v>172</v>
      </c>
      <c r="B91" s="88" t="s">
        <v>160</v>
      </c>
      <c r="C91" s="40" t="s">
        <v>173</v>
      </c>
      <c r="D91" s="47">
        <v>0</v>
      </c>
      <c r="E91" s="75">
        <v>0</v>
      </c>
      <c r="F91" s="16">
        <f t="shared" si="9"/>
        <v>0</v>
      </c>
      <c r="G91" s="17">
        <f t="shared" si="10"/>
        <v>0</v>
      </c>
      <c r="H91" s="6"/>
      <c r="I91" s="6"/>
    </row>
    <row r="92" spans="1:9" ht="25.5" x14ac:dyDescent="0.25">
      <c r="A92" s="88" t="s">
        <v>174</v>
      </c>
      <c r="B92" s="88" t="s">
        <v>160</v>
      </c>
      <c r="C92" s="40" t="s">
        <v>175</v>
      </c>
      <c r="D92" s="47">
        <v>0</v>
      </c>
      <c r="E92" s="75">
        <v>0</v>
      </c>
      <c r="F92" s="16">
        <f t="shared" si="9"/>
        <v>0</v>
      </c>
      <c r="G92" s="17">
        <f t="shared" si="10"/>
        <v>0</v>
      </c>
      <c r="H92" s="6"/>
      <c r="I92" s="6"/>
    </row>
    <row r="93" spans="1:9" ht="25.5" x14ac:dyDescent="0.25">
      <c r="A93" s="88" t="s">
        <v>176</v>
      </c>
      <c r="B93" s="88" t="s">
        <v>160</v>
      </c>
      <c r="C93" s="40" t="s">
        <v>284</v>
      </c>
      <c r="D93" s="47">
        <v>0</v>
      </c>
      <c r="E93" s="75">
        <v>0</v>
      </c>
      <c r="F93" s="16">
        <f t="shared" si="9"/>
        <v>0</v>
      </c>
      <c r="G93" s="17">
        <f t="shared" si="10"/>
        <v>0</v>
      </c>
      <c r="H93" s="6"/>
      <c r="I93" s="6"/>
    </row>
    <row r="94" spans="1:9" ht="38.25" x14ac:dyDescent="0.25">
      <c r="A94" s="89" t="s">
        <v>177</v>
      </c>
      <c r="B94" s="88" t="s">
        <v>160</v>
      </c>
      <c r="C94" s="40" t="s">
        <v>178</v>
      </c>
      <c r="D94" s="47">
        <v>0</v>
      </c>
      <c r="E94" s="75">
        <v>0</v>
      </c>
      <c r="F94" s="16">
        <f t="shared" si="9"/>
        <v>0</v>
      </c>
      <c r="G94" s="17">
        <f t="shared" si="10"/>
        <v>0</v>
      </c>
      <c r="H94" s="6"/>
      <c r="I94" s="6"/>
    </row>
    <row r="95" spans="1:9" ht="39" thickBot="1" x14ac:dyDescent="0.3">
      <c r="A95" s="91" t="s">
        <v>179</v>
      </c>
      <c r="B95" s="91" t="s">
        <v>180</v>
      </c>
      <c r="C95" s="92" t="s">
        <v>181</v>
      </c>
      <c r="D95" s="47">
        <v>0</v>
      </c>
      <c r="E95" s="75">
        <v>0</v>
      </c>
      <c r="F95" s="16">
        <f t="shared" si="9"/>
        <v>0</v>
      </c>
      <c r="G95" s="17">
        <f t="shared" si="10"/>
        <v>0</v>
      </c>
      <c r="H95" s="6"/>
      <c r="I95" s="71">
        <f>SUM(G85:G94)*0.1</f>
        <v>0</v>
      </c>
    </row>
    <row r="96" spans="1:9" ht="17.25" thickTop="1" thickBot="1" x14ac:dyDescent="0.3">
      <c r="A96" s="1"/>
      <c r="B96" s="1"/>
      <c r="C96" s="84" t="s">
        <v>182</v>
      </c>
      <c r="D96" s="20">
        <f>SUM(D85:D95)</f>
        <v>0</v>
      </c>
      <c r="E96" s="21">
        <f>SUM(E85:E95)</f>
        <v>0</v>
      </c>
      <c r="F96" s="22">
        <f>SUM(F85:F95)</f>
        <v>0</v>
      </c>
      <c r="G96" s="93">
        <f>SUM(G85:G95)</f>
        <v>0</v>
      </c>
      <c r="H96" s="6"/>
      <c r="I96" s="42">
        <f>40%*G96</f>
        <v>0</v>
      </c>
    </row>
    <row r="97" spans="1:9" ht="16.5" thickTop="1" x14ac:dyDescent="0.25">
      <c r="A97" s="1"/>
      <c r="B97" s="1"/>
      <c r="C97" s="6"/>
      <c r="D97" s="43"/>
      <c r="E97" s="44"/>
      <c r="F97" s="24"/>
      <c r="G97" s="45"/>
      <c r="H97" s="6"/>
      <c r="I97" s="25"/>
    </row>
    <row r="98" spans="1:9" x14ac:dyDescent="0.25">
      <c r="A98" s="1"/>
      <c r="B98" s="1"/>
      <c r="C98" s="26"/>
      <c r="D98" s="4"/>
      <c r="E98" s="5"/>
      <c r="F98" s="5"/>
      <c r="G98" s="6"/>
      <c r="H98" s="6"/>
      <c r="I98" s="6"/>
    </row>
    <row r="99" spans="1:9" ht="25.5" x14ac:dyDescent="0.25">
      <c r="A99" s="1"/>
      <c r="B99" s="28" t="s">
        <v>1</v>
      </c>
      <c r="C99" s="29" t="s">
        <v>183</v>
      </c>
      <c r="D99" s="30" t="s">
        <v>3</v>
      </c>
      <c r="E99" s="31" t="s">
        <v>4</v>
      </c>
      <c r="F99" s="32" t="s">
        <v>5</v>
      </c>
      <c r="G99" s="33" t="s">
        <v>6</v>
      </c>
      <c r="H99" s="6"/>
      <c r="I99" s="6"/>
    </row>
    <row r="100" spans="1:9" ht="51" x14ac:dyDescent="0.25">
      <c r="A100" s="12" t="s">
        <v>184</v>
      </c>
      <c r="B100" s="28" t="s">
        <v>185</v>
      </c>
      <c r="C100" s="46" t="s">
        <v>186</v>
      </c>
      <c r="D100" s="47">
        <v>0</v>
      </c>
      <c r="E100" s="15">
        <v>0</v>
      </c>
      <c r="F100" s="16">
        <f t="shared" ref="F100:F112" si="11">D100+E100</f>
        <v>0</v>
      </c>
      <c r="G100" s="17">
        <f>F100*0.8</f>
        <v>0</v>
      </c>
      <c r="H100" s="6"/>
      <c r="I100" s="6"/>
    </row>
    <row r="101" spans="1:9" ht="63.75" x14ac:dyDescent="0.25">
      <c r="A101" s="28" t="s">
        <v>187</v>
      </c>
      <c r="B101" s="28" t="s">
        <v>185</v>
      </c>
      <c r="C101" s="40" t="s">
        <v>188</v>
      </c>
      <c r="D101" s="47">
        <v>0</v>
      </c>
      <c r="E101" s="75">
        <v>0</v>
      </c>
      <c r="F101" s="16">
        <f t="shared" si="11"/>
        <v>0</v>
      </c>
      <c r="G101" s="17">
        <f>F101*0.8</f>
        <v>0</v>
      </c>
      <c r="H101" s="6"/>
      <c r="I101" s="6"/>
    </row>
    <row r="102" spans="1:9" ht="63.75" x14ac:dyDescent="0.25">
      <c r="A102" s="28" t="s">
        <v>189</v>
      </c>
      <c r="B102" s="28" t="s">
        <v>185</v>
      </c>
      <c r="C102" s="40" t="s">
        <v>190</v>
      </c>
      <c r="D102" s="47">
        <v>0</v>
      </c>
      <c r="E102" s="75">
        <v>0</v>
      </c>
      <c r="F102" s="16">
        <f t="shared" si="11"/>
        <v>0</v>
      </c>
      <c r="G102" s="17">
        <f t="shared" ref="G102:G112" si="12">F102*0.8</f>
        <v>0</v>
      </c>
      <c r="H102" s="6"/>
      <c r="I102" s="6"/>
    </row>
    <row r="103" spans="1:9" ht="114.75" x14ac:dyDescent="0.25">
      <c r="A103" s="28" t="s">
        <v>191</v>
      </c>
      <c r="B103" s="28" t="s">
        <v>185</v>
      </c>
      <c r="C103" s="40" t="s">
        <v>192</v>
      </c>
      <c r="D103" s="47">
        <v>0</v>
      </c>
      <c r="E103" s="75">
        <v>0</v>
      </c>
      <c r="F103" s="16">
        <f t="shared" si="11"/>
        <v>0</v>
      </c>
      <c r="G103" s="17">
        <f t="shared" si="12"/>
        <v>0</v>
      </c>
      <c r="H103" s="6"/>
      <c r="I103" s="6"/>
    </row>
    <row r="104" spans="1:9" ht="76.5" x14ac:dyDescent="0.25">
      <c r="A104" s="28" t="s">
        <v>193</v>
      </c>
      <c r="B104" s="28" t="s">
        <v>185</v>
      </c>
      <c r="C104" s="40" t="s">
        <v>194</v>
      </c>
      <c r="D104" s="47">
        <v>0</v>
      </c>
      <c r="E104" s="75">
        <v>0</v>
      </c>
      <c r="F104" s="16">
        <f t="shared" si="11"/>
        <v>0</v>
      </c>
      <c r="G104" s="17">
        <f t="shared" si="12"/>
        <v>0</v>
      </c>
      <c r="H104" s="6"/>
      <c r="I104" s="6"/>
    </row>
    <row r="105" spans="1:9" ht="51" x14ac:dyDescent="0.25">
      <c r="A105" s="28" t="s">
        <v>195</v>
      </c>
      <c r="B105" s="28" t="s">
        <v>185</v>
      </c>
      <c r="C105" s="40" t="s">
        <v>196</v>
      </c>
      <c r="D105" s="47">
        <v>0</v>
      </c>
      <c r="E105" s="75">
        <v>0</v>
      </c>
      <c r="F105" s="16">
        <f t="shared" si="11"/>
        <v>0</v>
      </c>
      <c r="G105" s="17">
        <f t="shared" si="12"/>
        <v>0</v>
      </c>
      <c r="H105" s="6"/>
      <c r="I105" s="6"/>
    </row>
    <row r="106" spans="1:9" x14ac:dyDescent="0.25">
      <c r="A106" s="28" t="s">
        <v>197</v>
      </c>
      <c r="B106" s="28" t="s">
        <v>185</v>
      </c>
      <c r="C106" s="40" t="s">
        <v>198</v>
      </c>
      <c r="D106" s="47">
        <v>0</v>
      </c>
      <c r="E106" s="75">
        <v>0</v>
      </c>
      <c r="F106" s="16">
        <f t="shared" si="11"/>
        <v>0</v>
      </c>
      <c r="G106" s="17">
        <f t="shared" si="12"/>
        <v>0</v>
      </c>
      <c r="H106" s="6"/>
      <c r="I106" s="52" t="s">
        <v>199</v>
      </c>
    </row>
    <row r="107" spans="1:9" ht="102" x14ac:dyDescent="0.25">
      <c r="A107" s="28" t="s">
        <v>200</v>
      </c>
      <c r="B107" s="28" t="s">
        <v>185</v>
      </c>
      <c r="C107" s="40" t="s">
        <v>201</v>
      </c>
      <c r="D107" s="47">
        <v>0</v>
      </c>
      <c r="E107" s="75">
        <v>0</v>
      </c>
      <c r="F107" s="16">
        <f t="shared" si="11"/>
        <v>0</v>
      </c>
      <c r="G107" s="17">
        <f t="shared" si="12"/>
        <v>0</v>
      </c>
      <c r="H107" s="53" t="s">
        <v>11</v>
      </c>
      <c r="I107" s="72">
        <f>0.02*D152</f>
        <v>0</v>
      </c>
    </row>
    <row r="108" spans="1:9" ht="51" x14ac:dyDescent="0.25">
      <c r="A108" s="28" t="s">
        <v>202</v>
      </c>
      <c r="B108" s="28" t="s">
        <v>185</v>
      </c>
      <c r="C108" s="40" t="s">
        <v>203</v>
      </c>
      <c r="D108" s="47">
        <v>0</v>
      </c>
      <c r="E108" s="75">
        <v>0</v>
      </c>
      <c r="F108" s="16">
        <f t="shared" si="11"/>
        <v>0</v>
      </c>
      <c r="G108" s="17">
        <f t="shared" si="12"/>
        <v>0</v>
      </c>
      <c r="H108" s="6"/>
      <c r="I108" s="6"/>
    </row>
    <row r="109" spans="1:9" ht="51" x14ac:dyDescent="0.25">
      <c r="A109" s="94" t="s">
        <v>204</v>
      </c>
      <c r="B109" s="28" t="s">
        <v>185</v>
      </c>
      <c r="C109" s="40" t="s">
        <v>285</v>
      </c>
      <c r="D109" s="47">
        <v>0</v>
      </c>
      <c r="E109" s="75">
        <v>0</v>
      </c>
      <c r="F109" s="16">
        <f t="shared" si="11"/>
        <v>0</v>
      </c>
      <c r="G109" s="17">
        <f t="shared" si="12"/>
        <v>0</v>
      </c>
      <c r="H109" s="6"/>
      <c r="I109" s="6"/>
    </row>
    <row r="110" spans="1:9" ht="51" x14ac:dyDescent="0.25">
      <c r="A110" s="94" t="s">
        <v>205</v>
      </c>
      <c r="B110" s="28" t="s">
        <v>185</v>
      </c>
      <c r="C110" s="40" t="s">
        <v>206</v>
      </c>
      <c r="D110" s="47">
        <v>0</v>
      </c>
      <c r="E110" s="75">
        <v>0</v>
      </c>
      <c r="F110" s="16">
        <f t="shared" si="11"/>
        <v>0</v>
      </c>
      <c r="G110" s="17">
        <f t="shared" si="12"/>
        <v>0</v>
      </c>
      <c r="H110" s="6"/>
      <c r="I110" s="6"/>
    </row>
    <row r="111" spans="1:9" ht="51" x14ac:dyDescent="0.25">
      <c r="A111" s="94" t="s">
        <v>207</v>
      </c>
      <c r="B111" s="28" t="s">
        <v>185</v>
      </c>
      <c r="C111" s="40" t="s">
        <v>208</v>
      </c>
      <c r="D111" s="47">
        <v>0</v>
      </c>
      <c r="E111" s="75">
        <v>0</v>
      </c>
      <c r="F111" s="16">
        <f t="shared" si="11"/>
        <v>0</v>
      </c>
      <c r="G111" s="17">
        <f t="shared" si="12"/>
        <v>0</v>
      </c>
      <c r="H111" s="6"/>
      <c r="I111" s="6"/>
    </row>
    <row r="112" spans="1:9" ht="51.75" thickBot="1" x14ac:dyDescent="0.3">
      <c r="A112" s="94" t="s">
        <v>209</v>
      </c>
      <c r="B112" s="28" t="s">
        <v>210</v>
      </c>
      <c r="C112" s="92" t="s">
        <v>211</v>
      </c>
      <c r="D112" s="47">
        <v>0</v>
      </c>
      <c r="E112" s="75">
        <v>0</v>
      </c>
      <c r="F112" s="16">
        <f t="shared" si="11"/>
        <v>0</v>
      </c>
      <c r="G112" s="17">
        <f t="shared" si="12"/>
        <v>0</v>
      </c>
      <c r="H112" s="6"/>
      <c r="I112" s="71">
        <f>SUM(G100:G111)*0.1</f>
        <v>0</v>
      </c>
    </row>
    <row r="113" spans="1:9" ht="17.25" thickTop="1" thickBot="1" x14ac:dyDescent="0.3">
      <c r="A113" s="1"/>
      <c r="B113" s="1"/>
      <c r="C113" s="79" t="s">
        <v>212</v>
      </c>
      <c r="D113" s="54">
        <f>SUM(D100:D112)</f>
        <v>0</v>
      </c>
      <c r="E113" s="21">
        <f t="shared" ref="E113:G113" si="13">SUM(E100:E112)</f>
        <v>0</v>
      </c>
      <c r="F113" s="22">
        <f t="shared" si="13"/>
        <v>0</v>
      </c>
      <c r="G113" s="17">
        <f t="shared" si="13"/>
        <v>0</v>
      </c>
      <c r="H113" s="6"/>
      <c r="I113" s="42">
        <f>40%*G113</f>
        <v>0</v>
      </c>
    </row>
    <row r="114" spans="1:9" ht="16.5" thickTop="1" x14ac:dyDescent="0.25">
      <c r="A114" s="1"/>
      <c r="B114" s="1"/>
      <c r="C114" s="6"/>
      <c r="D114" s="6"/>
      <c r="E114" s="6"/>
      <c r="F114" s="6"/>
      <c r="G114" s="6"/>
      <c r="H114" s="6"/>
      <c r="I114" s="25"/>
    </row>
    <row r="115" spans="1:9" x14ac:dyDescent="0.25">
      <c r="A115" s="1"/>
      <c r="B115" s="1"/>
      <c r="C115" s="26"/>
      <c r="D115" s="6"/>
      <c r="E115" s="6"/>
      <c r="F115" s="6"/>
      <c r="G115" s="6"/>
      <c r="H115" s="6"/>
      <c r="I115" s="6"/>
    </row>
    <row r="116" spans="1:9" ht="25.5" x14ac:dyDescent="0.25">
      <c r="A116" s="1"/>
      <c r="B116" s="28" t="s">
        <v>1</v>
      </c>
      <c r="C116" s="29" t="s">
        <v>213</v>
      </c>
      <c r="D116" s="30" t="s">
        <v>3</v>
      </c>
      <c r="E116" s="31" t="s">
        <v>4</v>
      </c>
      <c r="F116" s="32" t="s">
        <v>5</v>
      </c>
      <c r="G116" s="33" t="s">
        <v>6</v>
      </c>
      <c r="H116" s="34"/>
      <c r="I116" s="34"/>
    </row>
    <row r="117" spans="1:9" ht="89.25" x14ac:dyDescent="0.25">
      <c r="A117" s="87" t="s">
        <v>214</v>
      </c>
      <c r="B117" s="55" t="s">
        <v>215</v>
      </c>
      <c r="C117" s="56" t="s">
        <v>216</v>
      </c>
      <c r="D117" s="47">
        <v>0</v>
      </c>
      <c r="E117" s="15">
        <v>0</v>
      </c>
      <c r="F117" s="16">
        <f t="shared" ref="F117:F126" si="14">D117+E117</f>
        <v>0</v>
      </c>
      <c r="G117" s="17">
        <f>F117*0.8</f>
        <v>0</v>
      </c>
      <c r="H117" s="6"/>
      <c r="I117" s="6"/>
    </row>
    <row r="118" spans="1:9" ht="89.25" x14ac:dyDescent="0.25">
      <c r="A118" s="55" t="s">
        <v>217</v>
      </c>
      <c r="B118" s="55" t="s">
        <v>215</v>
      </c>
      <c r="C118" s="57" t="s">
        <v>218</v>
      </c>
      <c r="D118" s="47">
        <v>0</v>
      </c>
      <c r="E118" s="75">
        <v>0</v>
      </c>
      <c r="F118" s="16">
        <f t="shared" si="14"/>
        <v>0</v>
      </c>
      <c r="G118" s="17">
        <f t="shared" ref="G118:G126" si="15">F118*0.8</f>
        <v>0</v>
      </c>
      <c r="H118" s="6"/>
      <c r="I118" s="6"/>
    </row>
    <row r="119" spans="1:9" ht="51" x14ac:dyDescent="0.25">
      <c r="A119" s="88" t="s">
        <v>219</v>
      </c>
      <c r="B119" s="88" t="s">
        <v>215</v>
      </c>
      <c r="C119" s="40" t="s">
        <v>220</v>
      </c>
      <c r="D119" s="47">
        <v>0</v>
      </c>
      <c r="E119" s="75">
        <v>0</v>
      </c>
      <c r="F119" s="16">
        <f t="shared" si="14"/>
        <v>0</v>
      </c>
      <c r="G119" s="17">
        <f t="shared" si="15"/>
        <v>0</v>
      </c>
      <c r="H119" s="6"/>
      <c r="I119" s="6"/>
    </row>
    <row r="120" spans="1:9" ht="25.5" x14ac:dyDescent="0.25">
      <c r="A120" s="88" t="s">
        <v>221</v>
      </c>
      <c r="B120" s="88" t="s">
        <v>215</v>
      </c>
      <c r="C120" s="40" t="s">
        <v>222</v>
      </c>
      <c r="D120" s="47">
        <v>0</v>
      </c>
      <c r="E120" s="75">
        <v>0</v>
      </c>
      <c r="F120" s="16">
        <f t="shared" si="14"/>
        <v>0</v>
      </c>
      <c r="G120" s="17">
        <f t="shared" si="15"/>
        <v>0</v>
      </c>
      <c r="H120" s="6"/>
      <c r="I120" s="6"/>
    </row>
    <row r="121" spans="1:9" ht="25.5" x14ac:dyDescent="0.25">
      <c r="A121" s="88" t="s">
        <v>223</v>
      </c>
      <c r="B121" s="88" t="s">
        <v>215</v>
      </c>
      <c r="C121" s="40" t="s">
        <v>224</v>
      </c>
      <c r="D121" s="47">
        <v>0</v>
      </c>
      <c r="E121" s="75">
        <v>0</v>
      </c>
      <c r="F121" s="16">
        <f t="shared" si="14"/>
        <v>0</v>
      </c>
      <c r="G121" s="17">
        <f t="shared" si="15"/>
        <v>0</v>
      </c>
      <c r="H121" s="6"/>
      <c r="I121" s="6"/>
    </row>
    <row r="122" spans="1:9" ht="38.25" x14ac:dyDescent="0.25">
      <c r="A122" s="88" t="s">
        <v>225</v>
      </c>
      <c r="B122" s="88" t="s">
        <v>215</v>
      </c>
      <c r="C122" s="40" t="s">
        <v>226</v>
      </c>
      <c r="D122" s="47">
        <v>0</v>
      </c>
      <c r="E122" s="75">
        <v>0</v>
      </c>
      <c r="F122" s="16">
        <f>D122+E122</f>
        <v>0</v>
      </c>
      <c r="G122" s="17">
        <f t="shared" si="15"/>
        <v>0</v>
      </c>
      <c r="H122" s="6"/>
      <c r="I122" s="6"/>
    </row>
    <row r="123" spans="1:9" x14ac:dyDescent="0.25">
      <c r="A123" s="88" t="s">
        <v>227</v>
      </c>
      <c r="B123" s="88" t="s">
        <v>215</v>
      </c>
      <c r="C123" s="40" t="s">
        <v>228</v>
      </c>
      <c r="D123" s="47">
        <v>0</v>
      </c>
      <c r="E123" s="75">
        <v>0</v>
      </c>
      <c r="F123" s="16">
        <f>D123+E123</f>
        <v>0</v>
      </c>
      <c r="G123" s="17">
        <f t="shared" si="15"/>
        <v>0</v>
      </c>
      <c r="H123" s="6"/>
      <c r="I123" s="6"/>
    </row>
    <row r="124" spans="1:9" ht="38.25" x14ac:dyDescent="0.25">
      <c r="A124" s="88" t="s">
        <v>229</v>
      </c>
      <c r="B124" s="88" t="s">
        <v>215</v>
      </c>
      <c r="C124" s="40" t="s">
        <v>230</v>
      </c>
      <c r="D124" s="47">
        <v>0</v>
      </c>
      <c r="E124" s="75">
        <v>0</v>
      </c>
      <c r="F124" s="16">
        <f t="shared" si="14"/>
        <v>0</v>
      </c>
      <c r="G124" s="17">
        <f t="shared" si="15"/>
        <v>0</v>
      </c>
      <c r="H124" s="6"/>
      <c r="I124" s="6"/>
    </row>
    <row r="125" spans="1:9" ht="51" x14ac:dyDescent="0.25">
      <c r="A125" s="88" t="s">
        <v>231</v>
      </c>
      <c r="B125" s="88" t="s">
        <v>215</v>
      </c>
      <c r="C125" s="40" t="s">
        <v>232</v>
      </c>
      <c r="D125" s="47">
        <v>0</v>
      </c>
      <c r="E125" s="75">
        <v>0</v>
      </c>
      <c r="F125" s="16">
        <f t="shared" si="14"/>
        <v>0</v>
      </c>
      <c r="G125" s="17">
        <f t="shared" si="15"/>
        <v>0</v>
      </c>
      <c r="H125" s="6"/>
      <c r="I125" s="6"/>
    </row>
    <row r="126" spans="1:9" ht="39" thickBot="1" x14ac:dyDescent="0.3">
      <c r="A126" s="91" t="s">
        <v>233</v>
      </c>
      <c r="B126" s="91" t="s">
        <v>234</v>
      </c>
      <c r="C126" s="92" t="s">
        <v>235</v>
      </c>
      <c r="D126" s="47">
        <v>0</v>
      </c>
      <c r="E126" s="75">
        <v>0</v>
      </c>
      <c r="F126" s="16">
        <f t="shared" si="14"/>
        <v>0</v>
      </c>
      <c r="G126" s="17">
        <f t="shared" si="15"/>
        <v>0</v>
      </c>
      <c r="H126" s="6"/>
      <c r="I126" s="71">
        <f>SUM(G117:G125)*0.1</f>
        <v>0</v>
      </c>
    </row>
    <row r="127" spans="1:9" ht="17.25" thickTop="1" thickBot="1" x14ac:dyDescent="0.3">
      <c r="A127" s="1"/>
      <c r="B127" s="1"/>
      <c r="C127" s="58" t="s">
        <v>236</v>
      </c>
      <c r="D127" s="54">
        <f>SUM(D117:D126)</f>
        <v>0</v>
      </c>
      <c r="E127" s="21">
        <f t="shared" ref="E127:G127" si="16">SUM(E117:E126)</f>
        <v>0</v>
      </c>
      <c r="F127" s="22">
        <f t="shared" si="16"/>
        <v>0</v>
      </c>
      <c r="G127" s="51">
        <f t="shared" si="16"/>
        <v>0</v>
      </c>
      <c r="H127" s="6"/>
      <c r="I127" s="42">
        <f>40%*G127</f>
        <v>0</v>
      </c>
    </row>
    <row r="128" spans="1:9" ht="16.5" thickTop="1" x14ac:dyDescent="0.25">
      <c r="A128" s="1"/>
      <c r="B128" s="1"/>
      <c r="C128" s="6"/>
      <c r="D128" s="43"/>
      <c r="E128" s="44"/>
      <c r="F128" s="24"/>
      <c r="G128" s="45"/>
      <c r="H128" s="6"/>
      <c r="I128" s="25"/>
    </row>
    <row r="129" spans="1:10" x14ac:dyDescent="0.25">
      <c r="A129" s="1"/>
      <c r="B129" s="1"/>
      <c r="C129" s="26"/>
      <c r="D129" s="4"/>
      <c r="E129" s="5"/>
      <c r="F129" s="5"/>
      <c r="G129" s="6"/>
      <c r="H129" s="6"/>
      <c r="I129" s="6"/>
    </row>
    <row r="130" spans="1:10" ht="37.9" customHeight="1" x14ac:dyDescent="0.25">
      <c r="A130" s="1"/>
      <c r="B130" s="28" t="s">
        <v>1</v>
      </c>
      <c r="C130" s="29" t="s">
        <v>237</v>
      </c>
      <c r="D130" s="30" t="s">
        <v>3</v>
      </c>
      <c r="E130" s="31" t="s">
        <v>4</v>
      </c>
      <c r="F130" s="32" t="s">
        <v>5</v>
      </c>
      <c r="G130" s="33" t="s">
        <v>6</v>
      </c>
      <c r="H130" s="34"/>
      <c r="I130" s="34"/>
    </row>
    <row r="131" spans="1:10" ht="63.75" x14ac:dyDescent="0.25">
      <c r="A131" s="12" t="s">
        <v>238</v>
      </c>
      <c r="B131" s="28" t="s">
        <v>239</v>
      </c>
      <c r="C131" s="46" t="s">
        <v>240</v>
      </c>
      <c r="D131" s="47">
        <v>0</v>
      </c>
      <c r="E131" s="15">
        <v>0</v>
      </c>
      <c r="F131" s="16">
        <f t="shared" ref="F131:F147" si="17">D131+E131</f>
        <v>0</v>
      </c>
      <c r="G131" s="17">
        <f t="shared" ref="G131:G147" si="18">F131*0.8</f>
        <v>0</v>
      </c>
      <c r="H131" s="6"/>
      <c r="I131" s="6"/>
    </row>
    <row r="132" spans="1:10" ht="51" x14ac:dyDescent="0.25">
      <c r="A132" s="28" t="s">
        <v>241</v>
      </c>
      <c r="B132" s="28" t="s">
        <v>239</v>
      </c>
      <c r="C132" s="40" t="s">
        <v>242</v>
      </c>
      <c r="D132" s="47">
        <v>0</v>
      </c>
      <c r="E132" s="78">
        <v>0</v>
      </c>
      <c r="F132" s="16">
        <f t="shared" si="17"/>
        <v>0</v>
      </c>
      <c r="G132" s="17">
        <f t="shared" si="18"/>
        <v>0</v>
      </c>
      <c r="H132" s="6"/>
      <c r="I132" s="52" t="s">
        <v>243</v>
      </c>
    </row>
    <row r="133" spans="1:10" ht="15.75" x14ac:dyDescent="0.25">
      <c r="A133" s="28" t="s">
        <v>244</v>
      </c>
      <c r="B133" s="28" t="s">
        <v>239</v>
      </c>
      <c r="C133" s="40" t="s">
        <v>245</v>
      </c>
      <c r="D133" s="47">
        <v>0</v>
      </c>
      <c r="E133" s="75">
        <v>0</v>
      </c>
      <c r="F133" s="16">
        <f t="shared" si="17"/>
        <v>0</v>
      </c>
      <c r="G133" s="17">
        <f t="shared" si="18"/>
        <v>0</v>
      </c>
      <c r="H133" s="38" t="s">
        <v>11</v>
      </c>
      <c r="I133" s="73">
        <f>5%*D152</f>
        <v>0</v>
      </c>
    </row>
    <row r="134" spans="1:10" ht="63.75" x14ac:dyDescent="0.25">
      <c r="A134" s="28" t="s">
        <v>246</v>
      </c>
      <c r="B134" s="28" t="s">
        <v>239</v>
      </c>
      <c r="C134" s="40" t="s">
        <v>247</v>
      </c>
      <c r="D134" s="47">
        <v>0</v>
      </c>
      <c r="E134" s="75">
        <v>0</v>
      </c>
      <c r="F134" s="16">
        <f t="shared" si="17"/>
        <v>0</v>
      </c>
      <c r="G134" s="17">
        <f t="shared" si="18"/>
        <v>0</v>
      </c>
      <c r="H134" s="6"/>
      <c r="I134" s="6"/>
    </row>
    <row r="135" spans="1:10" ht="51" x14ac:dyDescent="0.25">
      <c r="A135" s="28" t="s">
        <v>248</v>
      </c>
      <c r="B135" s="28" t="s">
        <v>239</v>
      </c>
      <c r="C135" s="95" t="s">
        <v>249</v>
      </c>
      <c r="D135" s="47">
        <v>0</v>
      </c>
      <c r="E135" s="75">
        <v>0</v>
      </c>
      <c r="F135" s="16">
        <f t="shared" si="17"/>
        <v>0</v>
      </c>
      <c r="G135" s="17">
        <f t="shared" si="18"/>
        <v>0</v>
      </c>
      <c r="H135" s="6"/>
      <c r="I135" s="6"/>
    </row>
    <row r="136" spans="1:10" ht="63.75" x14ac:dyDescent="0.25">
      <c r="A136" s="28" t="s">
        <v>250</v>
      </c>
      <c r="B136" s="28" t="s">
        <v>239</v>
      </c>
      <c r="C136" s="57" t="s">
        <v>287</v>
      </c>
      <c r="D136" s="47">
        <v>0</v>
      </c>
      <c r="E136" s="75">
        <v>0</v>
      </c>
      <c r="F136" s="16">
        <f t="shared" si="17"/>
        <v>0</v>
      </c>
      <c r="G136" s="17">
        <f t="shared" si="18"/>
        <v>0</v>
      </c>
      <c r="H136" s="6"/>
      <c r="I136" s="6"/>
    </row>
    <row r="137" spans="1:10" ht="51" x14ac:dyDescent="0.25">
      <c r="A137" s="28" t="s">
        <v>251</v>
      </c>
      <c r="B137" s="28" t="s">
        <v>239</v>
      </c>
      <c r="C137" s="40" t="s">
        <v>252</v>
      </c>
      <c r="D137" s="47">
        <v>0</v>
      </c>
      <c r="E137" s="75">
        <v>0</v>
      </c>
      <c r="F137" s="16">
        <f t="shared" si="17"/>
        <v>0</v>
      </c>
      <c r="G137" s="17">
        <f t="shared" si="18"/>
        <v>0</v>
      </c>
      <c r="H137" s="6"/>
      <c r="I137" s="6"/>
    </row>
    <row r="138" spans="1:10" ht="38.25" x14ac:dyDescent="0.25">
      <c r="A138" s="28" t="s">
        <v>253</v>
      </c>
      <c r="B138" s="28" t="s">
        <v>239</v>
      </c>
      <c r="C138" s="40" t="s">
        <v>254</v>
      </c>
      <c r="D138" s="47">
        <v>0</v>
      </c>
      <c r="E138" s="75">
        <v>0</v>
      </c>
      <c r="F138" s="16">
        <f t="shared" si="17"/>
        <v>0</v>
      </c>
      <c r="G138" s="17">
        <f t="shared" si="18"/>
        <v>0</v>
      </c>
      <c r="H138" s="6"/>
      <c r="I138" s="6"/>
    </row>
    <row r="139" spans="1:10" ht="25.5" x14ac:dyDescent="0.25">
      <c r="A139" s="28" t="s">
        <v>255</v>
      </c>
      <c r="B139" s="28" t="s">
        <v>239</v>
      </c>
      <c r="C139" s="40" t="s">
        <v>256</v>
      </c>
      <c r="D139" s="47">
        <v>0</v>
      </c>
      <c r="E139" s="75">
        <v>0</v>
      </c>
      <c r="F139" s="16">
        <f t="shared" si="17"/>
        <v>0</v>
      </c>
      <c r="G139" s="17">
        <f t="shared" si="18"/>
        <v>0</v>
      </c>
      <c r="H139" s="6"/>
      <c r="I139" s="6"/>
    </row>
    <row r="140" spans="1:10" ht="63.75" x14ac:dyDescent="0.25">
      <c r="A140" s="94" t="s">
        <v>257</v>
      </c>
      <c r="B140" s="28" t="s">
        <v>239</v>
      </c>
      <c r="C140" s="49" t="s">
        <v>258</v>
      </c>
      <c r="D140" s="47">
        <v>0</v>
      </c>
      <c r="E140" s="75">
        <v>0</v>
      </c>
      <c r="F140" s="16">
        <f t="shared" si="17"/>
        <v>0</v>
      </c>
      <c r="G140" s="17">
        <f t="shared" si="18"/>
        <v>0</v>
      </c>
      <c r="H140" s="6"/>
      <c r="I140" s="6"/>
      <c r="J140" s="6"/>
    </row>
    <row r="141" spans="1:10" ht="114.75" x14ac:dyDescent="0.25">
      <c r="A141" s="94" t="s">
        <v>259</v>
      </c>
      <c r="B141" s="28" t="s">
        <v>239</v>
      </c>
      <c r="C141" s="40" t="s">
        <v>260</v>
      </c>
      <c r="D141" s="47">
        <v>0</v>
      </c>
      <c r="E141" s="75">
        <v>0</v>
      </c>
      <c r="F141" s="16">
        <f t="shared" si="17"/>
        <v>0</v>
      </c>
      <c r="G141" s="17">
        <f t="shared" si="18"/>
        <v>0</v>
      </c>
      <c r="H141" s="6"/>
      <c r="I141" s="6"/>
    </row>
    <row r="142" spans="1:10" ht="25.5" x14ac:dyDescent="0.25">
      <c r="A142" s="94" t="s">
        <v>261</v>
      </c>
      <c r="B142" s="28" t="s">
        <v>239</v>
      </c>
      <c r="C142" s="40" t="s">
        <v>262</v>
      </c>
      <c r="D142" s="47">
        <v>0</v>
      </c>
      <c r="E142" s="75">
        <v>0</v>
      </c>
      <c r="F142" s="16">
        <f t="shared" si="17"/>
        <v>0</v>
      </c>
      <c r="G142" s="17">
        <f t="shared" si="18"/>
        <v>0</v>
      </c>
      <c r="H142" s="6"/>
      <c r="I142" s="6"/>
    </row>
    <row r="143" spans="1:10" x14ac:dyDescent="0.25">
      <c r="A143" s="94" t="s">
        <v>263</v>
      </c>
      <c r="B143" s="28" t="s">
        <v>239</v>
      </c>
      <c r="C143" s="40" t="s">
        <v>264</v>
      </c>
      <c r="D143" s="47">
        <v>0</v>
      </c>
      <c r="E143" s="75">
        <v>0</v>
      </c>
      <c r="F143" s="16">
        <f t="shared" si="17"/>
        <v>0</v>
      </c>
      <c r="G143" s="17">
        <f t="shared" si="18"/>
        <v>0</v>
      </c>
      <c r="H143" s="6"/>
      <c r="I143" s="6"/>
    </row>
    <row r="144" spans="1:10" ht="38.25" x14ac:dyDescent="0.25">
      <c r="A144" s="94" t="s">
        <v>265</v>
      </c>
      <c r="B144" s="28" t="s">
        <v>239</v>
      </c>
      <c r="C144" s="40" t="s">
        <v>266</v>
      </c>
      <c r="D144" s="47">
        <v>0</v>
      </c>
      <c r="E144" s="75">
        <v>0</v>
      </c>
      <c r="F144" s="16">
        <f t="shared" si="17"/>
        <v>0</v>
      </c>
      <c r="G144" s="17">
        <f t="shared" si="18"/>
        <v>0</v>
      </c>
      <c r="H144" s="6"/>
      <c r="I144" s="6"/>
    </row>
    <row r="145" spans="1:10" x14ac:dyDescent="0.25">
      <c r="A145" s="94" t="s">
        <v>267</v>
      </c>
      <c r="B145" s="28" t="s">
        <v>239</v>
      </c>
      <c r="C145" s="40" t="s">
        <v>268</v>
      </c>
      <c r="D145" s="47">
        <v>0</v>
      </c>
      <c r="E145" s="75">
        <v>0</v>
      </c>
      <c r="F145" s="16">
        <f t="shared" si="17"/>
        <v>0</v>
      </c>
      <c r="G145" s="17">
        <f t="shared" si="18"/>
        <v>0</v>
      </c>
      <c r="H145" s="6"/>
      <c r="I145" s="6"/>
    </row>
    <row r="146" spans="1:10" ht="38.25" x14ac:dyDescent="0.25">
      <c r="A146" s="94" t="s">
        <v>269</v>
      </c>
      <c r="B146" s="28" t="s">
        <v>239</v>
      </c>
      <c r="C146" s="40" t="s">
        <v>270</v>
      </c>
      <c r="D146" s="47">
        <v>0</v>
      </c>
      <c r="E146" s="75">
        <v>0</v>
      </c>
      <c r="F146" s="16">
        <f t="shared" si="17"/>
        <v>0</v>
      </c>
      <c r="G146" s="17">
        <f t="shared" si="18"/>
        <v>0</v>
      </c>
      <c r="H146" s="6"/>
      <c r="I146" s="6"/>
    </row>
    <row r="147" spans="1:10" ht="39" thickBot="1" x14ac:dyDescent="0.3">
      <c r="A147" s="59" t="s">
        <v>271</v>
      </c>
      <c r="B147" s="59" t="s">
        <v>272</v>
      </c>
      <c r="C147" s="60" t="s">
        <v>273</v>
      </c>
      <c r="D147" s="47">
        <v>0</v>
      </c>
      <c r="E147" s="75">
        <v>0</v>
      </c>
      <c r="F147" s="16">
        <f t="shared" si="17"/>
        <v>0</v>
      </c>
      <c r="G147" s="17">
        <f t="shared" si="18"/>
        <v>0</v>
      </c>
      <c r="H147" s="6"/>
      <c r="I147" s="71">
        <f>SUM(G131:G146)*0.1</f>
        <v>0</v>
      </c>
      <c r="J147" s="6"/>
    </row>
    <row r="148" spans="1:10" ht="17.25" thickTop="1" thickBot="1" x14ac:dyDescent="0.3">
      <c r="A148" s="1"/>
      <c r="B148" s="1"/>
      <c r="C148" s="58" t="s">
        <v>274</v>
      </c>
      <c r="D148" s="54">
        <f>SUM(D131:D147)</f>
        <v>0</v>
      </c>
      <c r="E148" s="21">
        <f t="shared" ref="E148:G148" si="19">SUM(E131:E147)</f>
        <v>0</v>
      </c>
      <c r="F148" s="22">
        <f t="shared" si="19"/>
        <v>0</v>
      </c>
      <c r="G148" s="17">
        <f t="shared" si="19"/>
        <v>0</v>
      </c>
      <c r="H148" s="6"/>
      <c r="I148" s="42">
        <f>40%*G148</f>
        <v>0</v>
      </c>
    </row>
    <row r="149" spans="1:10" ht="15.75" thickTop="1" x14ac:dyDescent="0.25">
      <c r="A149" s="1"/>
      <c r="B149" s="1"/>
      <c r="C149" s="6"/>
      <c r="D149" s="4"/>
      <c r="E149" s="5"/>
      <c r="F149" s="5"/>
      <c r="G149" s="6"/>
      <c r="H149" s="6"/>
      <c r="I149" s="6"/>
    </row>
    <row r="150" spans="1:10" x14ac:dyDescent="0.25">
      <c r="A150" s="1"/>
      <c r="B150" s="1"/>
      <c r="C150" s="96" t="s">
        <v>275</v>
      </c>
      <c r="D150" s="97">
        <f>F11+F60+F81+F96+F113+F127+F148</f>
        <v>0</v>
      </c>
      <c r="E150" s="98"/>
      <c r="F150" s="27"/>
      <c r="G150" s="61"/>
      <c r="H150" s="6"/>
      <c r="I150" s="6"/>
    </row>
    <row r="151" spans="1:10" ht="15.75" thickBot="1" x14ac:dyDescent="0.3">
      <c r="A151" s="1"/>
      <c r="B151" s="1"/>
      <c r="C151" s="6"/>
      <c r="D151" s="4"/>
      <c r="E151" s="5"/>
      <c r="F151" s="5"/>
      <c r="G151" s="4"/>
      <c r="H151" s="6"/>
      <c r="I151" s="6"/>
    </row>
    <row r="152" spans="1:10" ht="15.75" thickBot="1" x14ac:dyDescent="0.3">
      <c r="A152" s="1"/>
      <c r="B152" s="1"/>
      <c r="C152" s="62" t="s">
        <v>276</v>
      </c>
      <c r="D152" s="63">
        <f>G11+G60+G81+G96+G113+G127+G148</f>
        <v>0</v>
      </c>
      <c r="E152" s="64"/>
      <c r="F152" s="5"/>
      <c r="G152" s="61"/>
      <c r="H152" s="6"/>
      <c r="I152" s="6"/>
    </row>
    <row r="153" spans="1:10" ht="15.75" thickBot="1" x14ac:dyDescent="0.3">
      <c r="A153" s="1"/>
      <c r="B153" s="1"/>
      <c r="C153" s="6"/>
      <c r="D153" s="4"/>
      <c r="E153" s="5"/>
      <c r="F153" s="5"/>
      <c r="G153" s="61"/>
      <c r="H153" s="6"/>
      <c r="I153" s="6"/>
    </row>
    <row r="154" spans="1:10" ht="17.25" thickTop="1" thickBot="1" x14ac:dyDescent="0.3">
      <c r="A154" s="1"/>
      <c r="B154" s="1"/>
      <c r="C154" s="65" t="s">
        <v>277</v>
      </c>
      <c r="D154" s="66">
        <f>D152*0.4</f>
        <v>0</v>
      </c>
      <c r="E154" s="67"/>
      <c r="F154" s="5"/>
      <c r="G154" s="61"/>
      <c r="H154" s="6"/>
      <c r="I154" s="6"/>
    </row>
    <row r="155" spans="1:10" ht="15.75" thickTop="1" x14ac:dyDescent="0.25">
      <c r="A155" s="1"/>
      <c r="B155" s="1"/>
      <c r="C155" s="6"/>
      <c r="D155" s="4"/>
      <c r="E155" s="5"/>
      <c r="F155" s="5"/>
      <c r="G155" s="61"/>
      <c r="H155" s="6"/>
      <c r="I155" s="6"/>
    </row>
    <row r="156" spans="1:10" x14ac:dyDescent="0.25">
      <c r="A156" s="1"/>
      <c r="B156" s="1"/>
      <c r="C156" s="68" t="s">
        <v>278</v>
      </c>
      <c r="D156" s="4"/>
      <c r="E156" s="5"/>
      <c r="F156" s="5"/>
      <c r="G156" s="61"/>
      <c r="H156" s="6"/>
      <c r="I156" s="6"/>
    </row>
    <row r="157" spans="1:10" ht="39.6" customHeight="1" x14ac:dyDescent="0.25">
      <c r="A157" s="1"/>
      <c r="B157" s="1"/>
      <c r="C157" s="101" t="s">
        <v>279</v>
      </c>
      <c r="D157" s="101"/>
      <c r="E157" s="102"/>
      <c r="F157" s="5"/>
      <c r="G157" s="6"/>
      <c r="H157" s="6"/>
      <c r="I157" s="6"/>
    </row>
    <row r="158" spans="1:10" ht="39.6" customHeight="1" x14ac:dyDescent="0.25">
      <c r="A158" s="1"/>
      <c r="B158" s="1"/>
      <c r="C158" s="101" t="s">
        <v>280</v>
      </c>
      <c r="D158" s="101"/>
      <c r="E158" s="102"/>
      <c r="F158" s="5"/>
      <c r="G158" s="6"/>
      <c r="H158" s="6"/>
      <c r="I158" s="6"/>
    </row>
    <row r="159" spans="1:10" ht="39.6" customHeight="1" x14ac:dyDescent="0.25">
      <c r="A159" s="1"/>
      <c r="B159" s="1"/>
      <c r="C159" s="101" t="s">
        <v>289</v>
      </c>
      <c r="D159" s="101"/>
      <c r="E159" s="102"/>
      <c r="F159" s="5"/>
      <c r="G159" s="6"/>
      <c r="H159" s="6"/>
      <c r="I159" s="6"/>
    </row>
    <row r="160" spans="1:10" ht="39.6" customHeight="1" x14ac:dyDescent="0.25">
      <c r="A160" s="1"/>
      <c r="B160" s="1"/>
      <c r="C160" s="101" t="s">
        <v>290</v>
      </c>
      <c r="D160" s="101"/>
      <c r="E160" s="101"/>
      <c r="F160" s="5"/>
      <c r="G160" s="6"/>
      <c r="H160" s="6"/>
      <c r="I160" s="6"/>
    </row>
    <row r="161" spans="1:9" x14ac:dyDescent="0.25">
      <c r="A161" s="1"/>
      <c r="B161" s="1"/>
      <c r="C161" s="101"/>
      <c r="D161" s="101"/>
      <c r="E161" s="101"/>
      <c r="F161" s="5"/>
      <c r="G161" s="6"/>
      <c r="H161" s="6"/>
      <c r="I161" s="6"/>
    </row>
    <row r="162" spans="1:9" x14ac:dyDescent="0.25">
      <c r="C162" s="103" t="s">
        <v>281</v>
      </c>
      <c r="D162" s="103"/>
    </row>
    <row r="163" spans="1:9" ht="43.9" customHeight="1" x14ac:dyDescent="0.25">
      <c r="C163" s="101" t="s">
        <v>282</v>
      </c>
      <c r="D163" s="101"/>
      <c r="E163" s="102"/>
    </row>
    <row r="164" spans="1:9" ht="43.9" customHeight="1" x14ac:dyDescent="0.25">
      <c r="C164" s="101" t="s">
        <v>283</v>
      </c>
      <c r="D164" s="101"/>
      <c r="E164" s="102"/>
    </row>
  </sheetData>
  <mergeCells count="10">
    <mergeCell ref="C161:E161"/>
    <mergeCell ref="C162:D162"/>
    <mergeCell ref="C163:E163"/>
    <mergeCell ref="C164:E164"/>
    <mergeCell ref="C1:G1"/>
    <mergeCell ref="I5:I6"/>
    <mergeCell ref="C157:E157"/>
    <mergeCell ref="C158:E158"/>
    <mergeCell ref="C159:E159"/>
    <mergeCell ref="C160:E160"/>
  </mergeCells>
  <pageMargins left="0.7" right="0.7" top="0.75" bottom="0.75" header="0.3" footer="0.3"/>
  <pageSetup paperSize="9" scale="55" orientation="portrait" r:id="rId1"/>
  <ignoredErrors>
    <ignoredError sqref="D81" formulaRange="1"/>
    <ignoredError sqref="D15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DF8AA932B1D540A526EF05352F01B8" ma:contentTypeVersion="14" ma:contentTypeDescription="Create a new document." ma:contentTypeScope="" ma:versionID="1060b5ba24126292ad85a4474a8e8a44">
  <xsd:schema xmlns:xsd="http://www.w3.org/2001/XMLSchema" xmlns:xs="http://www.w3.org/2001/XMLSchema" xmlns:p="http://schemas.microsoft.com/office/2006/metadata/properties" xmlns:ns2="e0e95a68-54bc-49a5-86e0-835842f94ba2" xmlns:ns3="21b0d1e0-cee7-40c7-801e-97db7317abe9" xmlns:ns4="587a92af-58eb-4930-bb40-5be209170f8f" targetNamespace="http://schemas.microsoft.com/office/2006/metadata/properties" ma:root="true" ma:fieldsID="d473753e00cf223c01780837bb35a61b" ns2:_="" ns3:_="" ns4:_="">
    <xsd:import namespace="e0e95a68-54bc-49a5-86e0-835842f94ba2"/>
    <xsd:import namespace="21b0d1e0-cee7-40c7-801e-97db7317abe9"/>
    <xsd:import namespace="587a92af-58eb-4930-bb40-5be209170f8f"/>
    <xsd:element name="properties">
      <xsd:complexType>
        <xsd:sequence>
          <xsd:element name="documentManagement">
            <xsd:complexType>
              <xsd:all>
                <xsd:element ref="ns2:SharedWithUsers" minOccurs="0"/>
                <xsd:element ref="ns2:SharedWithDetails" minOccurs="0"/>
                <xsd:element ref="ns3:MediaServiceKeyPoints" minOccurs="0"/>
                <xsd:element ref="ns3:MediaServiceMetadata" minOccurs="0"/>
                <xsd:element ref="ns3:MediaServiceFastMetadata"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95a68-54bc-49a5-86e0-835842f94b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0d1e0-cee7-40c7-801e-97db7317abe9" elementFormDefault="qualified">
    <xsd:import namespace="http://schemas.microsoft.com/office/2006/documentManagement/types"/>
    <xsd:import namespace="http://schemas.microsoft.com/office/infopath/2007/PartnerControls"/>
    <xsd:element name="MediaServiceKeyPoints" ma:index="10" nillable="true" ma:displayName="KeyPoints" ma:internalName="MediaServiceKeyPoints" ma:readOnly="tru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2322d0e-1daf-4d02-a8d2-52a75c65579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a92af-58eb-4930-bb40-5be209170f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5a7cea-20d8-4763-9f9f-5659c3a2bb6a}" ma:internalName="TaxCatchAll" ma:showField="CatchAllData" ma:web="587a92af-58eb-4930-bb40-5be209170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7a92af-58eb-4930-bb40-5be209170f8f" xsi:nil="true"/>
    <lcf76f155ced4ddcb4097134ff3c332f xmlns="21b0d1e0-cee7-40c7-801e-97db7317ab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A1894B-6E43-46E6-8486-2C13212AB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95a68-54bc-49a5-86e0-835842f94ba2"/>
    <ds:schemaRef ds:uri="21b0d1e0-cee7-40c7-801e-97db7317abe9"/>
    <ds:schemaRef ds:uri="587a92af-58eb-4930-bb40-5be209170f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6CAD7-F98B-43F4-82E0-29BC869BC7DB}">
  <ds:schemaRefs>
    <ds:schemaRef ds:uri="http://schemas.microsoft.com/sharepoint/v3/contenttype/forms"/>
  </ds:schemaRefs>
</ds:datastoreItem>
</file>

<file path=customXml/itemProps3.xml><?xml version="1.0" encoding="utf-8"?>
<ds:datastoreItem xmlns:ds="http://schemas.openxmlformats.org/officeDocument/2006/customXml" ds:itemID="{99864324-732D-4897-BBDB-F014373CBF2C}">
  <ds:schemaRefs>
    <ds:schemaRef ds:uri="http://schemas.microsoft.com/office/2006/metadata/properties"/>
    <ds:schemaRef ds:uri="http://schemas.microsoft.com/office/infopath/2007/PartnerControls"/>
    <ds:schemaRef ds:uri="587a92af-58eb-4930-bb40-5be209170f8f"/>
    <ds:schemaRef ds:uri="21b0d1e0-cee7-40c7-801e-97db7317ab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JAthanasopoulou</dc:creator>
  <cp:keywords/>
  <dc:description/>
  <cp:lastModifiedBy>Aikaterini Kolyva</cp:lastModifiedBy>
  <cp:revision/>
  <dcterms:created xsi:type="dcterms:W3CDTF">2025-01-16T12:02:21Z</dcterms:created>
  <dcterms:modified xsi:type="dcterms:W3CDTF">2026-02-17T14:55:50Z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0x010100CEDF8AA932B1D540A526EF05352F01B8</vt:lpwstr>
  </property>
  <property fmtid="{D5CDD505-2E9C-101B-9397-08002B2CF9AE}" pid="3" name="MediaServiceImageTags">
    <vt:lpwstr/>
  </property>
</Properties>
</file>